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33.xml" ContentType="application/vnd.ms-excel.controlproperties+xml"/>
  <Override PartName="/xl/ctrlProps/ctrlProp134.xml" ContentType="application/vnd.ms-excel.controlproperties+xml"/>
  <Override PartName="/xl/drawings/drawing10.xml" ContentType="application/vnd.openxmlformats-officedocument.drawing+xml"/>
  <Override PartName="/xl/ctrlProps/ctrlProp135.xml" ContentType="application/vnd.ms-excel.controlproperties+xml"/>
  <Override PartName="/xl/ctrlProps/ctrlProp136.xml" ContentType="application/vnd.ms-excel.controlproperties+xml"/>
  <Override PartName="/xl/drawings/drawing11.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codeName="ThisWorkbook"/>
  <mc:AlternateContent xmlns:mc="http://schemas.openxmlformats.org/markup-compatibility/2006">
    <mc:Choice Requires="x15">
      <x15ac:absPath xmlns:x15ac="http://schemas.microsoft.com/office/spreadsheetml/2010/11/ac" url="\\tmnfilesv\10104500防災危機対策室\05 防災係\05.各種計画・マニュアル関係\25.要配慮者利用施設避難確保計画関係\R7\様式\変更後\"/>
    </mc:Choice>
  </mc:AlternateContent>
  <xr:revisionPtr revIDLastSave="0" documentId="13_ncr:1_{D40C2B49-A8D7-4113-AD7B-9962C7EFF71E}" xr6:coauthVersionLast="47" xr6:coauthVersionMax="47" xr10:uidLastSave="{00000000-0000-0000-0000-000000000000}"/>
  <bookViews>
    <workbookView xWindow="-110" yWindow="-110" windowWidth="19420" windowHeight="11500" tabRatio="817" xr2:uid="{00000000-000D-0000-FFFF-FFFF00000000}"/>
  </bookViews>
  <sheets>
    <sheet name="コントロールシート" sheetId="16" r:id="rId1"/>
    <sheet name="リスト" sheetId="23" r:id="rId2"/>
    <sheet name="表紙" sheetId="2" r:id="rId3"/>
    <sheet name="目次" sheetId="1" r:id="rId4"/>
    <sheet name="Ｐ1" sheetId="3" r:id="rId5"/>
    <sheet name="Ｐ2" sheetId="4" r:id="rId6"/>
    <sheet name="P３" sheetId="6" r:id="rId7"/>
    <sheet name="P 4" sheetId="7" r:id="rId8"/>
    <sheet name="P５" sheetId="33" r:id="rId9"/>
    <sheet name="Ｐ6" sheetId="34" r:id="rId10"/>
    <sheet name="Ｐ7" sheetId="49" r:id="rId11"/>
    <sheet name="P８" sheetId="8" r:id="rId12"/>
    <sheet name="P９" sheetId="9" r:id="rId13"/>
    <sheet name="Ｐ10" sheetId="50" r:id="rId14"/>
    <sheet name="P11" sheetId="11" r:id="rId15"/>
    <sheet name="P12" sheetId="48" r:id="rId16"/>
    <sheet name="Ｐ13" sheetId="12" r:id="rId17"/>
    <sheet name="P14" sheetId="13" r:id="rId18"/>
    <sheet name="Ｐ15" sheetId="14" r:id="rId19"/>
    <sheet name="P16" sheetId="15" r:id="rId20"/>
    <sheet name="P17避難だっちゃ新聞1-1" sheetId="42" r:id="rId21"/>
    <sheet name="P18避難だっちゃ新聞1-2" sheetId="36" r:id="rId22"/>
    <sheet name="P19避難だっちゃ新聞2-1" sheetId="45" r:id="rId23"/>
    <sheet name="P20避難だっちゃ新聞2-2" sheetId="40" r:id="rId24"/>
  </sheets>
  <externalReferences>
    <externalReference r:id="rId25"/>
  </externalReferences>
  <definedNames>
    <definedName name="_xlnm.Print_Area" localSheetId="4">'Ｐ1'!$A$1:$W$55</definedName>
    <definedName name="_xlnm.Print_Area" localSheetId="13">'Ｐ10'!$A$1:$X$62</definedName>
    <definedName name="_xlnm.Print_Area" localSheetId="20">'P17避難だっちゃ新聞1-1'!$A$1:$AH$55</definedName>
    <definedName name="_xlnm.Print_Area" localSheetId="22">'P19避難だっちゃ新聞2-1'!$A$1:$AH$55</definedName>
    <definedName name="_xlnm.Print_Area" localSheetId="5">'Ｐ2'!$A$1:$O$42</definedName>
    <definedName name="_xlnm.Print_Area" localSheetId="11">'P８'!$A$1:$F$36</definedName>
    <definedName name="_xlnm.Print_Area" localSheetId="12">'P９'!$B$2:$W$56</definedName>
    <definedName name="_xlnm.Print_Area" localSheetId="0">コントロールシート!$B$1:$AT$281</definedName>
    <definedName name="_xlnm.Print_Titles" localSheetId="0">コントロールシート!$10:$10</definedName>
    <definedName name="阿武隈川" localSheetId="21">リスト!#REF!</definedName>
    <definedName name="阿武隈川" localSheetId="22">リスト!#REF!</definedName>
    <definedName name="阿武隈川" localSheetId="23">リスト!#REF!</definedName>
    <definedName name="阿武隈川" localSheetId="8">リスト!#REF!</definedName>
    <definedName name="阿武隈川" localSheetId="9">リスト!#REF!</definedName>
    <definedName name="阿武隈川">リスト!#REF!</definedName>
    <definedName name="阿武隈川伊具郡" localSheetId="21">リスト!#REF!</definedName>
    <definedName name="阿武隈川伊具郡" localSheetId="22">リスト!#REF!</definedName>
    <definedName name="阿武隈川伊具郡" localSheetId="23">リスト!#REF!</definedName>
    <definedName name="阿武隈川伊具郡" localSheetId="8">リスト!#REF!</definedName>
    <definedName name="阿武隈川伊具郡" localSheetId="9">リスト!#REF!</definedName>
    <definedName name="阿武隈川伊具郡">リスト!#REF!</definedName>
    <definedName name="阿武隈川角田市" localSheetId="21">リスト!#REF!</definedName>
    <definedName name="阿武隈川角田市" localSheetId="22">リスト!#REF!</definedName>
    <definedName name="阿武隈川角田市" localSheetId="23">リスト!#REF!</definedName>
    <definedName name="阿武隈川角田市" localSheetId="8">リスト!#REF!</definedName>
    <definedName name="阿武隈川角田市" localSheetId="9">リスト!#REF!</definedName>
    <definedName name="阿武隈川角田市">リスト!#REF!</definedName>
    <definedName name="阿武隈川岩沼市" localSheetId="21">リスト!#REF!</definedName>
    <definedName name="阿武隈川岩沼市" localSheetId="22">リスト!#REF!</definedName>
    <definedName name="阿武隈川岩沼市" localSheetId="23">リスト!#REF!</definedName>
    <definedName name="阿武隈川岩沼市" localSheetId="8">リスト!#REF!</definedName>
    <definedName name="阿武隈川岩沼市" localSheetId="9">リスト!#REF!</definedName>
    <definedName name="阿武隈川岩沼市">リスト!#REF!</definedName>
    <definedName name="阿武隈川亘理郡" localSheetId="21">リスト!#REF!</definedName>
    <definedName name="阿武隈川亘理郡" localSheetId="22">リスト!#REF!</definedName>
    <definedName name="阿武隈川亘理郡" localSheetId="23">リスト!#REF!</definedName>
    <definedName name="阿武隈川亘理郡" localSheetId="8">リスト!#REF!</definedName>
    <definedName name="阿武隈川亘理郡" localSheetId="9">リスト!#REF!</definedName>
    <definedName name="阿武隈川亘理郡">リスト!#REF!</definedName>
    <definedName name="伊里前川" localSheetId="21">リスト!#REF!</definedName>
    <definedName name="伊里前川" localSheetId="22">リスト!#REF!</definedName>
    <definedName name="伊里前川" localSheetId="23">リスト!#REF!</definedName>
    <definedName name="伊里前川" localSheetId="8">リスト!#REF!</definedName>
    <definedName name="伊里前川" localSheetId="9">リスト!#REF!</definedName>
    <definedName name="伊里前川">リスト!#REF!</definedName>
    <definedName name="伊里前川本吉郡" localSheetId="21">リスト!#REF!</definedName>
    <definedName name="伊里前川本吉郡" localSheetId="22">リスト!#REF!</definedName>
    <definedName name="伊里前川本吉郡" localSheetId="23">リスト!#REF!</definedName>
    <definedName name="伊里前川本吉郡" localSheetId="8">リスト!#REF!</definedName>
    <definedName name="伊里前川本吉郡" localSheetId="9">リスト!#REF!</definedName>
    <definedName name="伊里前川本吉郡">リスト!#REF!</definedName>
    <definedName name="芋埣川">リスト!#REF!</definedName>
    <definedName name="芋埣川栗原市">リスト!#REF!</definedName>
    <definedName name="奥田川">リスト!#REF!</definedName>
    <definedName name="奥田川黒川郡">リスト!#REF!</definedName>
    <definedName name="夏川">リスト!$H$2</definedName>
    <definedName name="夏川登米市">リスト!$H$19:$H$20</definedName>
    <definedName name="河童川">リスト!#REF!</definedName>
    <definedName name="河童川加美郡">リスト!#REF!</definedName>
    <definedName name="花川">リスト!#REF!</definedName>
    <definedName name="花川加美郡">リスト!#REF!</definedName>
    <definedName name="吉田川">リスト!#REF!</definedName>
    <definedName name="吉田川宮城郡">リスト!#REF!</definedName>
    <definedName name="吉田川黒川郡">リスト!#REF!</definedName>
    <definedName name="吉田川東松島市">リスト!#REF!</definedName>
    <definedName name="宮床川">リスト!#REF!</definedName>
    <definedName name="宮床川黒川郡">リスト!#REF!</definedName>
    <definedName name="宮城県河川">リスト!$A$1:$I$1</definedName>
    <definedName name="旧迫川">リスト!$I$2</definedName>
    <definedName name="旧迫川登米市">リスト!$I$19:$I$20</definedName>
    <definedName name="旧北上川">リスト!#REF!</definedName>
    <definedName name="旧北上川石巻市">リスト!#REF!</definedName>
    <definedName name="旧笊川" localSheetId="21">リスト!#REF!</definedName>
    <definedName name="旧笊川" localSheetId="22">リスト!#REF!</definedName>
    <definedName name="旧笊川" localSheetId="23">リスト!#REF!</definedName>
    <definedName name="旧笊川" localSheetId="8">リスト!#REF!</definedName>
    <definedName name="旧笊川" localSheetId="9">リスト!#REF!</definedName>
    <definedName name="旧笊川">リスト!#REF!</definedName>
    <definedName name="旧笊川仙台市" localSheetId="21">リスト!#REF!</definedName>
    <definedName name="旧笊川仙台市" localSheetId="22">リスト!#REF!</definedName>
    <definedName name="旧笊川仙台市" localSheetId="23">リスト!#REF!</definedName>
    <definedName name="旧笊川仙台市" localSheetId="8">リスト!#REF!</definedName>
    <definedName name="旧笊川仙台市" localSheetId="9">リスト!#REF!</definedName>
    <definedName name="旧笊川仙台市">リスト!#REF!</definedName>
    <definedName name="戸花川" localSheetId="21">リスト!#REF!</definedName>
    <definedName name="戸花川" localSheetId="22">リスト!#REF!</definedName>
    <definedName name="戸花川" localSheetId="23">リスト!#REF!</definedName>
    <definedName name="戸花川" localSheetId="8">リスト!#REF!</definedName>
    <definedName name="戸花川" localSheetId="9">リスト!#REF!</definedName>
    <definedName name="戸花川">リスト!#REF!</definedName>
    <definedName name="戸花川亘理郡" localSheetId="21">リスト!#REF!</definedName>
    <definedName name="戸花川亘理郡" localSheetId="22">リスト!#REF!</definedName>
    <definedName name="戸花川亘理郡" localSheetId="23">リスト!#REF!</definedName>
    <definedName name="戸花川亘理郡" localSheetId="8">リスト!#REF!</definedName>
    <definedName name="戸花川亘理郡" localSheetId="9">リスト!#REF!</definedName>
    <definedName name="戸花川亘理郡">リスト!#REF!</definedName>
    <definedName name="五間掘川" localSheetId="21">リスト!#REF!</definedName>
    <definedName name="五間掘川" localSheetId="22">リスト!#REF!</definedName>
    <definedName name="五間掘川" localSheetId="23">リスト!#REF!</definedName>
    <definedName name="五間掘川" localSheetId="8">リスト!#REF!</definedName>
    <definedName name="五間掘川" localSheetId="9">リスト!#REF!</definedName>
    <definedName name="五間掘川">リスト!#REF!</definedName>
    <definedName name="五間掘川岩沼市" localSheetId="21">リスト!#REF!</definedName>
    <definedName name="五間掘川岩沼市" localSheetId="22">リスト!#REF!</definedName>
    <definedName name="五間掘川岩沼市" localSheetId="23">リスト!#REF!</definedName>
    <definedName name="五間掘川岩沼市" localSheetId="8">リスト!#REF!</definedName>
    <definedName name="五間掘川岩沼市" localSheetId="9">リスト!#REF!</definedName>
    <definedName name="五間掘川岩沼市">リスト!#REF!</definedName>
    <definedName name="五間掘川柴田郡" localSheetId="21">リスト!#REF!</definedName>
    <definedName name="五間掘川柴田郡" localSheetId="22">リスト!#REF!</definedName>
    <definedName name="五間掘川柴田郡" localSheetId="23">リスト!#REF!</definedName>
    <definedName name="五間掘川柴田郡" localSheetId="8">リスト!#REF!</definedName>
    <definedName name="五間掘川柴田郡" localSheetId="9">リスト!#REF!</definedName>
    <definedName name="五間掘川柴田郡">リスト!#REF!</definedName>
    <definedName name="五間掘川名取市" localSheetId="21">リスト!#REF!</definedName>
    <definedName name="五間掘川名取市" localSheetId="22">リスト!#REF!</definedName>
    <definedName name="五間掘川名取市" localSheetId="23">リスト!#REF!</definedName>
    <definedName name="五間掘川名取市" localSheetId="8">リスト!#REF!</definedName>
    <definedName name="五間掘川名取市" localSheetId="9">リスト!#REF!</definedName>
    <definedName name="五間掘川名取市">リスト!#REF!</definedName>
    <definedName name="碁石川" localSheetId="21">リスト!#REF!</definedName>
    <definedName name="碁石川" localSheetId="22">リスト!#REF!</definedName>
    <definedName name="碁石川" localSheetId="23">リスト!#REF!</definedName>
    <definedName name="碁石川" localSheetId="8">リスト!#REF!</definedName>
    <definedName name="碁石川" localSheetId="9">リスト!#REF!</definedName>
    <definedName name="碁石川">リスト!#REF!</definedName>
    <definedName name="碁石川柴田郡" localSheetId="21">リスト!#REF!</definedName>
    <definedName name="碁石川柴田郡" localSheetId="22">リスト!#REF!</definedName>
    <definedName name="碁石川柴田郡" localSheetId="23">リスト!#REF!</definedName>
    <definedName name="碁石川柴田郡" localSheetId="8">リスト!#REF!</definedName>
    <definedName name="碁石川柴田郡" localSheetId="9">リスト!#REF!</definedName>
    <definedName name="碁石川柴田郡">リスト!#REF!</definedName>
    <definedName name="広瀬川" localSheetId="21">リスト!#REF!</definedName>
    <definedName name="広瀬川" localSheetId="22">リスト!#REF!</definedName>
    <definedName name="広瀬川" localSheetId="23">リスト!#REF!</definedName>
    <definedName name="広瀬川" localSheetId="8">リスト!#REF!</definedName>
    <definedName name="広瀬川" localSheetId="9">リスト!#REF!</definedName>
    <definedName name="広瀬川">リスト!#REF!</definedName>
    <definedName name="広瀬川仙台市" localSheetId="21">リスト!#REF!</definedName>
    <definedName name="広瀬川仙台市" localSheetId="22">リスト!#REF!</definedName>
    <definedName name="広瀬川仙台市" localSheetId="23">リスト!#REF!</definedName>
    <definedName name="広瀬川仙台市" localSheetId="8">リスト!#REF!</definedName>
    <definedName name="広瀬川仙台市" localSheetId="9">リスト!#REF!</definedName>
    <definedName name="広瀬川仙台市">リスト!#REF!</definedName>
    <definedName name="江合川">リスト!#REF!</definedName>
    <definedName name="江合川遠田郡">リスト!#REF!</definedName>
    <definedName name="江合川石巻市">リスト!#REF!</definedName>
    <definedName name="江合川大崎市">リスト!#REF!</definedName>
    <definedName name="荒川">リスト!$F$2:$F$2</definedName>
    <definedName name="荒川栗原市">リスト!#REF!</definedName>
    <definedName name="荒川柴田郡">リスト!#REF!</definedName>
    <definedName name="荒川登米市">リスト!$F$19:$F$22</definedName>
    <definedName name="高城川" localSheetId="21">リスト!#REF!</definedName>
    <definedName name="高城川" localSheetId="22">リスト!#REF!</definedName>
    <definedName name="高城川" localSheetId="23">リスト!#REF!</definedName>
    <definedName name="高城川" localSheetId="8">リスト!#REF!</definedName>
    <definedName name="高城川" localSheetId="9">リスト!#REF!</definedName>
    <definedName name="高城川">リスト!#REF!</definedName>
    <definedName name="高城川宮城郡" localSheetId="21">リスト!#REF!</definedName>
    <definedName name="高城川宮城郡" localSheetId="22">リスト!#REF!</definedName>
    <definedName name="高城川宮城郡" localSheetId="23">リスト!#REF!</definedName>
    <definedName name="高城川宮城郡" localSheetId="8">リスト!#REF!</definedName>
    <definedName name="高城川宮城郡" localSheetId="9">リスト!#REF!</definedName>
    <definedName name="高城川宮城郡">リスト!#REF!</definedName>
    <definedName name="高野川" localSheetId="21">リスト!#REF!</definedName>
    <definedName name="高野川" localSheetId="22">リスト!#REF!</definedName>
    <definedName name="高野川" localSheetId="23">リスト!#REF!</definedName>
    <definedName name="高野川" localSheetId="8">リスト!#REF!</definedName>
    <definedName name="高野川" localSheetId="9">リスト!#REF!</definedName>
    <definedName name="高野川">リスト!#REF!</definedName>
    <definedName name="高野川仙台市" localSheetId="21">リスト!#REF!</definedName>
    <definedName name="高野川仙台市" localSheetId="22">リスト!#REF!</definedName>
    <definedName name="高野川仙台市" localSheetId="23">リスト!#REF!</definedName>
    <definedName name="高野川仙台市" localSheetId="8">リスト!#REF!</definedName>
    <definedName name="高野川仙台市" localSheetId="9">リスト!#REF!</definedName>
    <definedName name="高野川仙台市">リスト!#REF!</definedName>
    <definedName name="根拠法令" localSheetId="0">'Ｐ1'!$C$4+コントロールシート!$D$15</definedName>
    <definedName name="根拠法令">コントロールシート!$D$15</definedName>
    <definedName name="砂押川" localSheetId="21">リスト!#REF!</definedName>
    <definedName name="砂押川" localSheetId="22">リスト!#REF!</definedName>
    <definedName name="砂押川" localSheetId="23">リスト!#REF!</definedName>
    <definedName name="砂押川" localSheetId="8">リスト!#REF!</definedName>
    <definedName name="砂押川" localSheetId="9">リスト!#REF!</definedName>
    <definedName name="砂押川">リスト!#REF!</definedName>
    <definedName name="砂押川多賀城市" localSheetId="21">リスト!#REF!</definedName>
    <definedName name="砂押川多賀城市" localSheetId="22">リスト!#REF!</definedName>
    <definedName name="砂押川多賀城市" localSheetId="23">リスト!#REF!</definedName>
    <definedName name="砂押川多賀城市" localSheetId="8">リスト!#REF!</definedName>
    <definedName name="砂押川多賀城市" localSheetId="9">リスト!#REF!</definedName>
    <definedName name="砂押川多賀城市">リスト!#REF!</definedName>
    <definedName name="斎川" localSheetId="21">リスト!#REF!</definedName>
    <definedName name="斎川" localSheetId="22">リスト!#REF!</definedName>
    <definedName name="斎川" localSheetId="23">リスト!#REF!</definedName>
    <definedName name="斎川" localSheetId="8">リスト!#REF!</definedName>
    <definedName name="斎川" localSheetId="9">リスト!#REF!</definedName>
    <definedName name="斎川">リスト!#REF!</definedName>
    <definedName name="斎川白石市" localSheetId="21">リスト!#REF!</definedName>
    <definedName name="斎川白石市" localSheetId="22">リスト!#REF!</definedName>
    <definedName name="斎川白石市" localSheetId="23">リスト!#REF!</definedName>
    <definedName name="斎川白石市" localSheetId="8">リスト!#REF!</definedName>
    <definedName name="斎川白石市" localSheetId="9">リスト!#REF!</definedName>
    <definedName name="斎川白石市">リスト!#REF!</definedName>
    <definedName name="坂元川" localSheetId="21">リスト!#REF!</definedName>
    <definedName name="坂元川" localSheetId="22">リスト!#REF!</definedName>
    <definedName name="坂元川" localSheetId="23">リスト!#REF!</definedName>
    <definedName name="坂元川" localSheetId="8">リスト!#REF!</definedName>
    <definedName name="坂元川" localSheetId="9">リスト!#REF!</definedName>
    <definedName name="坂元川">リスト!#REF!</definedName>
    <definedName name="坂元川亘理郡" localSheetId="21">リスト!#REF!</definedName>
    <definedName name="坂元川亘理郡" localSheetId="22">リスト!#REF!</definedName>
    <definedName name="坂元川亘理郡" localSheetId="23">リスト!#REF!</definedName>
    <definedName name="坂元川亘理郡" localSheetId="8">リスト!#REF!</definedName>
    <definedName name="坂元川亘理郡" localSheetId="9">リスト!#REF!</definedName>
    <definedName name="坂元川亘理郡">リスト!#REF!</definedName>
    <definedName name="三迫川">リスト!#REF!</definedName>
    <definedName name="三迫川栗原市">リスト!#REF!</definedName>
    <definedName name="志賀沢川" localSheetId="21">リスト!#REF!</definedName>
    <definedName name="志賀沢川" localSheetId="22">リスト!#REF!</definedName>
    <definedName name="志賀沢川" localSheetId="23">リスト!#REF!</definedName>
    <definedName name="志賀沢川" localSheetId="8">リスト!#REF!</definedName>
    <definedName name="志賀沢川" localSheetId="9">リスト!#REF!</definedName>
    <definedName name="志賀沢川">リスト!#REF!</definedName>
    <definedName name="志賀沢川岩沼市" localSheetId="21">リスト!#REF!</definedName>
    <definedName name="志賀沢川岩沼市" localSheetId="22">リスト!#REF!</definedName>
    <definedName name="志賀沢川岩沼市" localSheetId="23">リスト!#REF!</definedName>
    <definedName name="志賀沢川岩沼市" localSheetId="8">リスト!#REF!</definedName>
    <definedName name="志賀沢川岩沼市" localSheetId="9">リスト!#REF!</definedName>
    <definedName name="志賀沢川岩沼市">リスト!#REF!</definedName>
    <definedName name="鹿折川" localSheetId="21">リスト!#REF!</definedName>
    <definedName name="鹿折川" localSheetId="22">リスト!#REF!</definedName>
    <definedName name="鹿折川" localSheetId="23">リスト!#REF!</definedName>
    <definedName name="鹿折川" localSheetId="8">リスト!#REF!</definedName>
    <definedName name="鹿折川" localSheetId="9">リスト!#REF!</definedName>
    <definedName name="鹿折川">リスト!#REF!</definedName>
    <definedName name="鹿折川気仙沼市" localSheetId="21">リスト!#REF!</definedName>
    <definedName name="鹿折川気仙沼市" localSheetId="22">リスト!#REF!</definedName>
    <definedName name="鹿折川気仙沼市" localSheetId="23">リスト!#REF!</definedName>
    <definedName name="鹿折川気仙沼市" localSheetId="8">リスト!#REF!</definedName>
    <definedName name="鹿折川気仙沼市" localSheetId="9">リスト!#REF!</definedName>
    <definedName name="鹿折川気仙沼市">リスト!#REF!</definedName>
    <definedName name="七北田川" localSheetId="21">リスト!#REF!</definedName>
    <definedName name="七北田川" localSheetId="22">リスト!#REF!</definedName>
    <definedName name="七北田川" localSheetId="23">リスト!#REF!</definedName>
    <definedName name="七北田川" localSheetId="8">リスト!#REF!</definedName>
    <definedName name="七北田川" localSheetId="9">リスト!#REF!</definedName>
    <definedName name="七北田川">リスト!#REF!</definedName>
    <definedName name="七北田川仙台市" localSheetId="21">リスト!#REF!</definedName>
    <definedName name="七北田川仙台市" localSheetId="22">リスト!#REF!</definedName>
    <definedName name="七北田川仙台市" localSheetId="23">リスト!#REF!</definedName>
    <definedName name="七北田川仙台市" localSheetId="8">リスト!#REF!</definedName>
    <definedName name="七北田川仙台市" localSheetId="9">リスト!#REF!</definedName>
    <definedName name="七北田川仙台市">リスト!#REF!</definedName>
    <definedName name="渋井川">リスト!#REF!</definedName>
    <definedName name="渋井川大崎市">リスト!#REF!</definedName>
    <definedName name="渋川">リスト!#REF!</definedName>
    <definedName name="渋川大崎市">リスト!#REF!</definedName>
    <definedName name="出来川">リスト!#REF!</definedName>
    <definedName name="出来川遠田郡">リスト!#REF!</definedName>
    <definedName name="小山田川">リスト!$E$2:$E$2</definedName>
    <definedName name="小山田川栗原市">リスト!#REF!</definedName>
    <definedName name="小山田川登米市">リスト!$E$19</definedName>
    <definedName name="小田川" localSheetId="21">リスト!#REF!</definedName>
    <definedName name="小田川" localSheetId="22">リスト!#REF!</definedName>
    <definedName name="小田川" localSheetId="23">リスト!#REF!</definedName>
    <definedName name="小田川" localSheetId="8">リスト!#REF!</definedName>
    <definedName name="小田川" localSheetId="9">リスト!#REF!</definedName>
    <definedName name="小田川">リスト!#REF!</definedName>
    <definedName name="小田川角田市" localSheetId="21">リスト!#REF!</definedName>
    <definedName name="小田川角田市" localSheetId="22">リスト!#REF!</definedName>
    <definedName name="小田川角田市" localSheetId="23">リスト!#REF!</definedName>
    <definedName name="小田川角田市" localSheetId="8">リスト!#REF!</definedName>
    <definedName name="小田川角田市" localSheetId="9">リスト!#REF!</definedName>
    <definedName name="小田川角田市">リスト!#REF!</definedName>
    <definedName name="松川" localSheetId="21">リスト!#REF!</definedName>
    <definedName name="松川" localSheetId="22">リスト!#REF!</definedName>
    <definedName name="松川" localSheetId="23">リスト!#REF!</definedName>
    <definedName name="松川" localSheetId="8">リスト!#REF!</definedName>
    <definedName name="松川" localSheetId="9">リスト!#REF!</definedName>
    <definedName name="松川">リスト!#REF!</definedName>
    <definedName name="松川刈田郡" localSheetId="21">リスト!#REF!</definedName>
    <definedName name="松川刈田郡" localSheetId="22">リスト!#REF!</definedName>
    <definedName name="松川刈田郡" localSheetId="23">リスト!#REF!</definedName>
    <definedName name="松川刈田郡" localSheetId="8">リスト!#REF!</definedName>
    <definedName name="松川刈田郡" localSheetId="9">リスト!#REF!</definedName>
    <definedName name="松川刈田郡">リスト!#REF!</definedName>
    <definedName name="新江合川">リスト!#REF!</definedName>
    <definedName name="新江合川大崎市">リスト!#REF!</definedName>
    <definedName name="真野川">リスト!#REF!</definedName>
    <definedName name="真野川石巻市">リスト!#REF!</definedName>
    <definedName name="神山川" localSheetId="21">リスト!#REF!</definedName>
    <definedName name="神山川" localSheetId="22">リスト!#REF!</definedName>
    <definedName name="神山川" localSheetId="23">リスト!#REF!</definedName>
    <definedName name="神山川" localSheetId="8">リスト!#REF!</definedName>
    <definedName name="神山川" localSheetId="9">リスト!#REF!</definedName>
    <definedName name="神山川">リスト!#REF!</definedName>
    <definedName name="神山川気仙沼市" localSheetId="21">リスト!#REF!</definedName>
    <definedName name="神山川気仙沼市" localSheetId="22">リスト!#REF!</definedName>
    <definedName name="神山川気仙沼市" localSheetId="23">リスト!#REF!</definedName>
    <definedName name="神山川気仙沼市" localSheetId="8">リスト!#REF!</definedName>
    <definedName name="神山川気仙沼市" localSheetId="9">リスト!#REF!</definedName>
    <definedName name="神山川気仙沼市">リスト!#REF!</definedName>
    <definedName name="川内沢川" localSheetId="21">リスト!#REF!</definedName>
    <definedName name="川内沢川" localSheetId="22">リスト!#REF!</definedName>
    <definedName name="川内沢川" localSheetId="23">リスト!#REF!</definedName>
    <definedName name="川内沢川" localSheetId="8">リスト!#REF!</definedName>
    <definedName name="川内沢川" localSheetId="9">リスト!#REF!</definedName>
    <definedName name="川内沢川">リスト!#REF!</definedName>
    <definedName name="川内沢川名取市" localSheetId="21">リスト!#REF!</definedName>
    <definedName name="川内沢川名取市" localSheetId="22">リスト!#REF!</definedName>
    <definedName name="川内沢川名取市" localSheetId="23">リスト!#REF!</definedName>
    <definedName name="川内沢川名取市" localSheetId="8">リスト!#REF!</definedName>
    <definedName name="川内沢川名取市" localSheetId="9">リスト!#REF!</definedName>
    <definedName name="川内沢川名取市">リスト!#REF!</definedName>
    <definedName name="前川" localSheetId="21">リスト!#REF!</definedName>
    <definedName name="前川" localSheetId="22">リスト!#REF!</definedName>
    <definedName name="前川" localSheetId="23">リスト!#REF!</definedName>
    <definedName name="前川" localSheetId="8">リスト!#REF!</definedName>
    <definedName name="前川" localSheetId="9">リスト!#REF!</definedName>
    <definedName name="前川">リスト!#REF!</definedName>
    <definedName name="前川柴田郡" localSheetId="21">リスト!#REF!</definedName>
    <definedName name="前川柴田郡" localSheetId="22">リスト!#REF!</definedName>
    <definedName name="前川柴田郡" localSheetId="23">リスト!#REF!</definedName>
    <definedName name="前川柴田郡" localSheetId="8">リスト!#REF!</definedName>
    <definedName name="前川柴田郡" localSheetId="9">リスト!#REF!</definedName>
    <definedName name="前川柴田郡">リスト!#REF!</definedName>
    <definedName name="善川">リスト!#REF!</definedName>
    <definedName name="善川黒川郡">リスト!#REF!</definedName>
    <definedName name="増田川" localSheetId="21">リスト!#REF!</definedName>
    <definedName name="増田川" localSheetId="22">リスト!#REF!</definedName>
    <definedName name="増田川" localSheetId="23">リスト!#REF!</definedName>
    <definedName name="増田川" localSheetId="8">リスト!#REF!</definedName>
    <definedName name="増田川" localSheetId="9">リスト!#REF!</definedName>
    <definedName name="増田川">リスト!#REF!</definedName>
    <definedName name="増田川名取市" localSheetId="21">リスト!#REF!</definedName>
    <definedName name="増田川名取市" localSheetId="22">リスト!#REF!</definedName>
    <definedName name="増田川名取市" localSheetId="23">リスト!#REF!</definedName>
    <definedName name="増田川名取市" localSheetId="8">リスト!#REF!</definedName>
    <definedName name="増田川名取市" localSheetId="9">リスト!#REF!</definedName>
    <definedName name="増田川名取市">リスト!#REF!</definedName>
    <definedName name="多田川">リスト!#REF!</definedName>
    <definedName name="多田川加美郡">リスト!#REF!</definedName>
    <definedName name="太郎川" localSheetId="21">リスト!#REF!</definedName>
    <definedName name="太郎川" localSheetId="22">リスト!#REF!</definedName>
    <definedName name="太郎川" localSheetId="23">リスト!#REF!</definedName>
    <definedName name="太郎川" localSheetId="8">リスト!#REF!</definedName>
    <definedName name="太郎川" localSheetId="9">リスト!#REF!</definedName>
    <definedName name="太郎川">リスト!#REF!</definedName>
    <definedName name="太郎川柴田郡" localSheetId="21">リスト!#REF!</definedName>
    <definedName name="太郎川柴田郡" localSheetId="22">リスト!#REF!</definedName>
    <definedName name="太郎川柴田郡" localSheetId="23">リスト!#REF!</definedName>
    <definedName name="太郎川柴田郡" localSheetId="8">リスト!#REF!</definedName>
    <definedName name="太郎川柴田郡" localSheetId="9">リスト!#REF!</definedName>
    <definedName name="太郎川柴田郡">リスト!#REF!</definedName>
    <definedName name="大江堀川">リスト!#REF!</definedName>
    <definedName name="大江堀川栗原市">リスト!#REF!</definedName>
    <definedName name="大水門川">リスト!#REF!</definedName>
    <definedName name="大水門川栗原市">リスト!#REF!</definedName>
    <definedName name="大川" localSheetId="21">リスト!#REF!</definedName>
    <definedName name="大川" localSheetId="22">リスト!#REF!</definedName>
    <definedName name="大川" localSheetId="23">リスト!#REF!</definedName>
    <definedName name="大川" localSheetId="8">リスト!#REF!</definedName>
    <definedName name="大川" localSheetId="9">リスト!#REF!</definedName>
    <definedName name="大川">リスト!#REF!</definedName>
    <definedName name="大川気仙沼市" localSheetId="21">リスト!#REF!</definedName>
    <definedName name="大川気仙沼市" localSheetId="22">リスト!#REF!</definedName>
    <definedName name="大川気仙沼市" localSheetId="23">リスト!#REF!</definedName>
    <definedName name="大川気仙沼市" localSheetId="8">リスト!#REF!</definedName>
    <definedName name="大川気仙沼市" localSheetId="9">リスト!#REF!</definedName>
    <definedName name="大川気仙沼市">リスト!#REF!</definedName>
    <definedName name="大倉川" localSheetId="21">リスト!#REF!</definedName>
    <definedName name="大倉川" localSheetId="22">リスト!#REF!</definedName>
    <definedName name="大倉川" localSheetId="23">リスト!#REF!</definedName>
    <definedName name="大倉川" localSheetId="8">リスト!#REF!</definedName>
    <definedName name="大倉川" localSheetId="9">リスト!#REF!</definedName>
    <definedName name="大倉川">リスト!#REF!</definedName>
    <definedName name="大倉川仙台市" localSheetId="21">リスト!#REF!</definedName>
    <definedName name="大倉川仙台市" localSheetId="22">リスト!#REF!</definedName>
    <definedName name="大倉川仙台市" localSheetId="23">リスト!#REF!</definedName>
    <definedName name="大倉川仙台市" localSheetId="8">リスト!#REF!</definedName>
    <definedName name="大倉川仙台市" localSheetId="9">リスト!#REF!</definedName>
    <definedName name="大倉川仙台市">リスト!#REF!</definedName>
    <definedName name="大沢川">リスト!#REF!</definedName>
    <definedName name="大沢川大崎市">リスト!#REF!</definedName>
    <definedName name="竹林川">リスト!#REF!</definedName>
    <definedName name="竹林川富谷市">リスト!#REF!</definedName>
    <definedName name="長崎川">リスト!#REF!</definedName>
    <definedName name="長崎川栗原市">リスト!#REF!</definedName>
    <definedName name="長谷川">リスト!#REF!</definedName>
    <definedName name="長谷川加美郡">リスト!#REF!</definedName>
    <definedName name="津谷川" localSheetId="21">リスト!#REF!</definedName>
    <definedName name="津谷川" localSheetId="22">リスト!#REF!</definedName>
    <definedName name="津谷川" localSheetId="23">リスト!#REF!</definedName>
    <definedName name="津谷川" localSheetId="8">リスト!#REF!</definedName>
    <definedName name="津谷川" localSheetId="9">リスト!#REF!</definedName>
    <definedName name="津谷川">リスト!#REF!</definedName>
    <definedName name="津谷川気仙沼市" localSheetId="21">リスト!#REF!</definedName>
    <definedName name="津谷川気仙沼市" localSheetId="22">リスト!#REF!</definedName>
    <definedName name="津谷川気仙沼市" localSheetId="23">リスト!#REF!</definedName>
    <definedName name="津谷川気仙沼市" localSheetId="8">リスト!#REF!</definedName>
    <definedName name="津谷川気仙沼市" localSheetId="9">リスト!#REF!</definedName>
    <definedName name="津谷川気仙沼市">リスト!#REF!</definedName>
    <definedName name="鶴田川" localSheetId="21">リスト!#REF!</definedName>
    <definedName name="鶴田川" localSheetId="22">リスト!#REF!</definedName>
    <definedName name="鶴田川" localSheetId="23">リスト!#REF!</definedName>
    <definedName name="鶴田川" localSheetId="8">リスト!#REF!</definedName>
    <definedName name="鶴田川" localSheetId="9">リスト!#REF!</definedName>
    <definedName name="鶴田川">リスト!#REF!</definedName>
    <definedName name="鶴田川宮城郡" localSheetId="21">リスト!#REF!</definedName>
    <definedName name="鶴田川宮城郡" localSheetId="22">リスト!#REF!</definedName>
    <definedName name="鶴田川宮城郡" localSheetId="23">リスト!#REF!</definedName>
    <definedName name="鶴田川宮城郡" localSheetId="8">リスト!#REF!</definedName>
    <definedName name="鶴田川宮城郡" localSheetId="9">リスト!#REF!</definedName>
    <definedName name="鶴田川宮城郡">リスト!#REF!</definedName>
    <definedName name="鶴田川黒川郡" localSheetId="21">リスト!#REF!</definedName>
    <definedName name="鶴田川黒川郡" localSheetId="22">リスト!#REF!</definedName>
    <definedName name="鶴田川黒川郡" localSheetId="23">リスト!#REF!</definedName>
    <definedName name="鶴田川黒川郡" localSheetId="8">リスト!#REF!</definedName>
    <definedName name="鶴田川黒川郡" localSheetId="9">リスト!#REF!</definedName>
    <definedName name="鶴田川黒川郡">リスト!#REF!</definedName>
    <definedName name="定川" localSheetId="21">リスト!#REF!</definedName>
    <definedName name="定川" localSheetId="22">リスト!#REF!</definedName>
    <definedName name="定川" localSheetId="23">リスト!#REF!</definedName>
    <definedName name="定川" localSheetId="8">リスト!#REF!</definedName>
    <definedName name="定川" localSheetId="9">リスト!#REF!</definedName>
    <definedName name="定川">リスト!#REF!</definedName>
    <definedName name="定川東松島市" localSheetId="21">リスト!#REF!</definedName>
    <definedName name="定川東松島市" localSheetId="22">リスト!#REF!</definedName>
    <definedName name="定川東松島市" localSheetId="23">リスト!#REF!</definedName>
    <definedName name="定川東松島市" localSheetId="8">リスト!#REF!</definedName>
    <definedName name="定川東松島市" localSheetId="9">リスト!#REF!</definedName>
    <definedName name="定川東松島市">リスト!#REF!</definedName>
    <definedName name="田尻川">リスト!#REF!</definedName>
    <definedName name="田尻川大崎市">リスト!#REF!</definedName>
    <definedName name="田川">リスト!#REF!</definedName>
    <definedName name="田川加美郡">リスト!#REF!</definedName>
    <definedName name="田沢川">リスト!#REF!</definedName>
    <definedName name="田沢川大崎市">リスト!#REF!</definedName>
    <definedName name="唐府沢川">リスト!#REF!</definedName>
    <definedName name="唐府沢川加美郡">リスト!#REF!</definedName>
    <definedName name="洞堀川">リスト!#REF!</definedName>
    <definedName name="洞堀川黒川郡">リスト!#REF!</definedName>
    <definedName name="内川" localSheetId="21">リスト!#REF!</definedName>
    <definedName name="内川" localSheetId="22">リスト!#REF!</definedName>
    <definedName name="内川" localSheetId="23">リスト!#REF!</definedName>
    <definedName name="内川" localSheetId="8">リスト!#REF!</definedName>
    <definedName name="内川" localSheetId="9">リスト!#REF!</definedName>
    <definedName name="内川">リスト!#REF!</definedName>
    <definedName name="内川伊具郡" localSheetId="21">リスト!#REF!</definedName>
    <definedName name="内川伊具郡" localSheetId="22">リスト!#REF!</definedName>
    <definedName name="内川伊具郡" localSheetId="23">リスト!#REF!</definedName>
    <definedName name="内川伊具郡" localSheetId="8">リスト!#REF!</definedName>
    <definedName name="内川伊具郡" localSheetId="9">リスト!#REF!</definedName>
    <definedName name="内川伊具郡">リスト!#REF!</definedName>
    <definedName name="南沢川">リスト!$B$2</definedName>
    <definedName name="南沢川登米市">リスト!$B$19:$B$20</definedName>
    <definedName name="二股川">リスト!$D$2</definedName>
    <definedName name="二股川登米市">リスト!$D$19</definedName>
    <definedName name="二迫川">リスト!#REF!</definedName>
    <definedName name="二迫川栗原市">リスト!#REF!</definedName>
    <definedName name="梅田川" localSheetId="21">リスト!#REF!</definedName>
    <definedName name="梅田川" localSheetId="22">リスト!#REF!</definedName>
    <definedName name="梅田川" localSheetId="23">リスト!#REF!</definedName>
    <definedName name="梅田川" localSheetId="8">リスト!#REF!</definedName>
    <definedName name="梅田川" localSheetId="9">リスト!#REF!</definedName>
    <definedName name="梅田川">リスト!#REF!</definedName>
    <definedName name="梅田川仙台市" localSheetId="21">リスト!#REF!</definedName>
    <definedName name="梅田川仙台市" localSheetId="22">リスト!#REF!</definedName>
    <definedName name="梅田川仙台市" localSheetId="23">リスト!#REF!</definedName>
    <definedName name="梅田川仙台市" localSheetId="8">リスト!#REF!</definedName>
    <definedName name="梅田川仙台市" localSheetId="9">リスト!#REF!</definedName>
    <definedName name="梅田川仙台市">リスト!#REF!</definedName>
    <definedName name="白石川" localSheetId="21">リスト!#REF!</definedName>
    <definedName name="白石川" localSheetId="22">リスト!#REF!</definedName>
    <definedName name="白石川" localSheetId="23">リスト!#REF!</definedName>
    <definedName name="白石川" localSheetId="8">リスト!#REF!</definedName>
    <definedName name="白石川" localSheetId="9">リスト!#REF!</definedName>
    <definedName name="白石川">リスト!#REF!</definedName>
    <definedName name="白石川刈田郡" localSheetId="21">リスト!#REF!</definedName>
    <definedName name="白石川刈田郡" localSheetId="22">リスト!#REF!</definedName>
    <definedName name="白石川刈田郡" localSheetId="23">リスト!#REF!</definedName>
    <definedName name="白石川刈田郡" localSheetId="8">リスト!#REF!</definedName>
    <definedName name="白石川刈田郡" localSheetId="9">リスト!#REF!</definedName>
    <definedName name="白石川刈田郡">リスト!#REF!</definedName>
    <definedName name="白石川柴田郡" localSheetId="21">リスト!#REF!</definedName>
    <definedName name="白石川柴田郡" localSheetId="22">リスト!#REF!</definedName>
    <definedName name="白石川柴田郡" localSheetId="23">リスト!#REF!</definedName>
    <definedName name="白石川柴田郡" localSheetId="8">リスト!#REF!</definedName>
    <definedName name="白石川柴田郡" localSheetId="9">リスト!#REF!</definedName>
    <definedName name="白石川柴田郡">リスト!#REF!</definedName>
    <definedName name="白石川白石市" localSheetId="21">リスト!#REF!</definedName>
    <definedName name="白石川白石市" localSheetId="22">リスト!#REF!</definedName>
    <definedName name="白石川白石市" localSheetId="23">リスト!#REF!</definedName>
    <definedName name="白石川白石市" localSheetId="8">リスト!#REF!</definedName>
    <definedName name="白石川白石市" localSheetId="9">リスト!#REF!</definedName>
    <definedName name="白石川白石市">リスト!#REF!</definedName>
    <definedName name="迫川">リスト!$C$2:$C$2</definedName>
    <definedName name="迫川栗原市">リスト!#REF!</definedName>
    <definedName name="迫川登米市">リスト!$C$19:$C$21</definedName>
    <definedName name="八幡川" localSheetId="21">リスト!#REF!</definedName>
    <definedName name="八幡川" localSheetId="22">リスト!#REF!</definedName>
    <definedName name="八幡川" localSheetId="23">リスト!#REF!</definedName>
    <definedName name="八幡川" localSheetId="8">リスト!#REF!</definedName>
    <definedName name="八幡川" localSheetId="9">リスト!#REF!</definedName>
    <definedName name="八幡川">リスト!#REF!</definedName>
    <definedName name="八幡川本吉郡" localSheetId="21">リスト!#REF!</definedName>
    <definedName name="八幡川本吉郡" localSheetId="22">リスト!#REF!</definedName>
    <definedName name="八幡川本吉郡" localSheetId="23">リスト!#REF!</definedName>
    <definedName name="八幡川本吉郡" localSheetId="8">リスト!#REF!</definedName>
    <definedName name="八幡川本吉郡" localSheetId="9">リスト!#REF!</definedName>
    <definedName name="八幡川本吉郡">リスト!#REF!</definedName>
    <definedName name="尾袋川" localSheetId="21">リスト!#REF!</definedName>
    <definedName name="尾袋川" localSheetId="22">リスト!#REF!</definedName>
    <definedName name="尾袋川" localSheetId="23">リスト!#REF!</definedName>
    <definedName name="尾袋川" localSheetId="8">リスト!#REF!</definedName>
    <definedName name="尾袋川" localSheetId="9">リスト!#REF!</definedName>
    <definedName name="尾袋川">リスト!#REF!</definedName>
    <definedName name="尾袋川角田市" localSheetId="21">リスト!#REF!</definedName>
    <definedName name="尾袋川角田市" localSheetId="22">リスト!#REF!</definedName>
    <definedName name="尾袋川角田市" localSheetId="23">リスト!#REF!</definedName>
    <definedName name="尾袋川角田市" localSheetId="8">リスト!#REF!</definedName>
    <definedName name="尾袋川角田市" localSheetId="9">リスト!#REF!</definedName>
    <definedName name="尾袋川角田市">リスト!#REF!</definedName>
    <definedName name="美女川">リスト!#REF!</definedName>
    <definedName name="美女川遠田郡">リスト!#REF!</definedName>
    <definedName name="法令">'Ｐ1'!$C$4</definedName>
    <definedName name="北上川">リスト!$A$2:$A$2</definedName>
    <definedName name="北上川石巻市">リスト!#REF!</definedName>
    <definedName name="北上川登米市">リスト!$A$19:$A$22</definedName>
    <definedName name="北川" localSheetId="21">リスト!#REF!</definedName>
    <definedName name="北川" localSheetId="22">リスト!#REF!</definedName>
    <definedName name="北川" localSheetId="23">リスト!#REF!</definedName>
    <definedName name="北川" localSheetId="8">リスト!#REF!</definedName>
    <definedName name="北川" localSheetId="9">リスト!#REF!</definedName>
    <definedName name="北川">リスト!#REF!</definedName>
    <definedName name="北川柴田郡" localSheetId="21">リスト!#REF!</definedName>
    <definedName name="北川柴田郡" localSheetId="22">リスト!#REF!</definedName>
    <definedName name="北川柴田郡" localSheetId="23">リスト!#REF!</definedName>
    <definedName name="北川柴田郡" localSheetId="8">リスト!#REF!</definedName>
    <definedName name="北川柴田郡" localSheetId="9">リスト!#REF!</definedName>
    <definedName name="北川柴田郡">リスト!#REF!</definedName>
    <definedName name="名取川" localSheetId="21">リスト!#REF!</definedName>
    <definedName name="名取川" localSheetId="22">リスト!#REF!</definedName>
    <definedName name="名取川" localSheetId="23">リスト!#REF!</definedName>
    <definedName name="名取川" localSheetId="8">リスト!#REF!</definedName>
    <definedName name="名取川" localSheetId="9">リスト!#REF!</definedName>
    <definedName name="名取川">リスト!#REF!</definedName>
    <definedName name="名取川仙台市" localSheetId="21">リスト!#REF!</definedName>
    <definedName name="名取川仙台市" localSheetId="22">リスト!#REF!</definedName>
    <definedName name="名取川仙台市" localSheetId="23">リスト!#REF!</definedName>
    <definedName name="名取川仙台市" localSheetId="8">リスト!#REF!</definedName>
    <definedName name="名取川仙台市" localSheetId="9">リスト!#REF!</definedName>
    <definedName name="名取川仙台市">リスト!#REF!</definedName>
    <definedName name="名取川名取市" localSheetId="21">リスト!#REF!</definedName>
    <definedName name="名取川名取市" localSheetId="22">リスト!#REF!</definedName>
    <definedName name="名取川名取市" localSheetId="23">リスト!#REF!</definedName>
    <definedName name="名取川名取市" localSheetId="8">リスト!#REF!</definedName>
    <definedName name="名取川名取市" localSheetId="9">リスト!#REF!</definedName>
    <definedName name="名取川名取市">リスト!#REF!</definedName>
    <definedName name="鳴瀬川">リスト!#REF!</definedName>
    <definedName name="鳴瀬川遠田郡">リスト!#REF!</definedName>
    <definedName name="鳴瀬川加美郡">リスト!#REF!</definedName>
    <definedName name="鳴瀬川宮城郡">リスト!#REF!</definedName>
    <definedName name="鳴瀬川大崎市">リスト!#REF!</definedName>
    <definedName name="鳴瀬川東松島市">リスト!#REF!</definedName>
    <definedName name="落堀川">リスト!$G$2</definedName>
    <definedName name="落堀川登米市">リスト!$G$19</definedName>
    <definedName name="笊川" localSheetId="21">リスト!#REF!</definedName>
    <definedName name="笊川" localSheetId="22">リスト!#REF!</definedName>
    <definedName name="笊川" localSheetId="23">リスト!#REF!</definedName>
    <definedName name="笊川" localSheetId="8">リスト!#REF!</definedName>
    <definedName name="笊川" localSheetId="9">リスト!#REF!</definedName>
    <definedName name="笊川">リスト!#REF!</definedName>
    <definedName name="笊川仙台市" localSheetId="21">リスト!#REF!</definedName>
    <definedName name="笊川仙台市" localSheetId="22">リスト!#REF!</definedName>
    <definedName name="笊川仙台市" localSheetId="23">リスト!#REF!</definedName>
    <definedName name="笊川仙台市" localSheetId="8">リスト!#REF!</definedName>
    <definedName name="笊川仙台市" localSheetId="9">リスト!#REF!</definedName>
    <definedName name="笊川仙台市">リスト!#REF!</definedName>
    <definedName name="雉子尾川" localSheetId="21">リスト!#REF!</definedName>
    <definedName name="雉子尾川" localSheetId="22">リスト!#REF!</definedName>
    <definedName name="雉子尾川" localSheetId="23">リスト!#REF!</definedName>
    <definedName name="雉子尾川" localSheetId="8">リスト!#REF!</definedName>
    <definedName name="雉子尾川" localSheetId="9">リスト!#REF!</definedName>
    <definedName name="雉子尾川">リスト!#REF!</definedName>
    <definedName name="雉子尾川伊具郡" localSheetId="21">リスト!#REF!</definedName>
    <definedName name="雉子尾川伊具郡" localSheetId="22">リスト!#REF!</definedName>
    <definedName name="雉子尾川伊具郡" localSheetId="23">リスト!#REF!</definedName>
    <definedName name="雉子尾川伊具郡" localSheetId="8">リスト!#REF!</definedName>
    <definedName name="雉子尾川伊具郡" localSheetId="9">リスト!#REF!</definedName>
    <definedName name="雉子尾川伊具郡">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1" i="50" l="1"/>
  <c r="P54" i="9"/>
  <c r="F46" i="9"/>
  <c r="F44" i="9"/>
  <c r="F61" i="50"/>
  <c r="F54" i="9"/>
  <c r="T206" i="16"/>
  <c r="H50" i="9" s="1"/>
  <c r="M204" i="16"/>
  <c r="B50" i="9"/>
  <c r="P38" i="9"/>
  <c r="C4" i="3"/>
  <c r="S27" i="12"/>
  <c r="S27" i="42"/>
  <c r="S27" i="45"/>
  <c r="S27" i="3"/>
  <c r="C7" i="13"/>
  <c r="C11" i="3"/>
  <c r="C12" i="13"/>
  <c r="BK46" i="16"/>
  <c r="BK79" i="16"/>
  <c r="BO152" i="16"/>
  <c r="BO163" i="16"/>
  <c r="BS206" i="16"/>
  <c r="BW238" i="16"/>
  <c r="BW240" i="16"/>
  <c r="Q4" i="49"/>
  <c r="P152" i="16" l="1"/>
  <c r="P163" i="16"/>
  <c r="L44" i="50" l="1"/>
  <c r="U42" i="50"/>
  <c r="P42" i="50"/>
  <c r="F44" i="50"/>
  <c r="F42" i="50"/>
  <c r="W8" i="45" l="1"/>
  <c r="H8" i="45"/>
  <c r="W8" i="42"/>
  <c r="H8" i="42"/>
  <c r="AB52" i="40" l="1"/>
  <c r="L52" i="40"/>
  <c r="AB50" i="40"/>
  <c r="L50" i="40"/>
  <c r="AB48" i="40"/>
  <c r="L48" i="40"/>
  <c r="AB46" i="40"/>
  <c r="L46" i="40"/>
  <c r="AB44" i="40"/>
  <c r="L44" i="40"/>
  <c r="AB42" i="40"/>
  <c r="L42" i="40"/>
  <c r="AB40" i="40"/>
  <c r="L40" i="40"/>
  <c r="AB38" i="40"/>
  <c r="L38" i="40"/>
  <c r="AB36" i="40"/>
  <c r="L36" i="40"/>
  <c r="AB34" i="40"/>
  <c r="L34" i="40"/>
  <c r="U38" i="9" l="1"/>
  <c r="AB52" i="36" l="1"/>
  <c r="L52" i="36"/>
  <c r="AB50" i="36"/>
  <c r="L50" i="36"/>
  <c r="AB48" i="36"/>
  <c r="L48" i="36"/>
  <c r="AB46" i="36"/>
  <c r="L46" i="36"/>
  <c r="AB44" i="36"/>
  <c r="L44" i="36"/>
  <c r="AB42" i="36"/>
  <c r="L42" i="36"/>
  <c r="AB40" i="36"/>
  <c r="L40" i="36"/>
  <c r="AB38" i="36"/>
  <c r="L38" i="36"/>
  <c r="AB36" i="36"/>
  <c r="L36" i="36"/>
  <c r="AB34" i="36"/>
  <c r="L34" i="36"/>
  <c r="Q8" i="33" l="1"/>
  <c r="W4" i="45" s="1"/>
  <c r="Q6" i="33"/>
  <c r="Q4" i="33"/>
  <c r="M4" i="45" s="1"/>
  <c r="G26" i="34" l="1"/>
  <c r="N34" i="33"/>
  <c r="G24" i="34"/>
  <c r="O9" i="34"/>
  <c r="O11" i="34"/>
  <c r="O24" i="34"/>
  <c r="G40" i="33"/>
  <c r="G9" i="34"/>
  <c r="G11" i="34"/>
  <c r="G18" i="33"/>
  <c r="G26" i="33"/>
  <c r="G38" i="33"/>
  <c r="N18" i="33"/>
  <c r="N26" i="33"/>
  <c r="N38" i="33"/>
  <c r="N15" i="33"/>
  <c r="N23" i="33"/>
  <c r="G15" i="33"/>
  <c r="G23" i="33"/>
  <c r="G34" i="33"/>
  <c r="C24" i="8" l="1"/>
  <c r="B24" i="8" s="1"/>
  <c r="C22" i="8"/>
  <c r="B22" i="8" s="1"/>
  <c r="C20" i="8"/>
  <c r="B20" i="8" s="1"/>
  <c r="C18" i="8"/>
  <c r="B18" i="8" s="1"/>
  <c r="E11" i="8"/>
  <c r="E10" i="8"/>
  <c r="E8" i="8"/>
  <c r="E6" i="8" l="1"/>
  <c r="F30" i="4"/>
  <c r="F20" i="4"/>
  <c r="E20" i="4" s="1"/>
  <c r="F19" i="4"/>
  <c r="E19" i="4" s="1"/>
  <c r="F17" i="4"/>
  <c r="E17" i="4" s="1"/>
  <c r="O21" i="4"/>
  <c r="O25" i="4"/>
  <c r="N25" i="4" s="1"/>
  <c r="O23" i="4"/>
  <c r="N23" i="4" s="1"/>
  <c r="O41" i="4" l="1"/>
  <c r="N41" i="4" s="1"/>
  <c r="F40" i="4"/>
  <c r="E40" i="4" s="1"/>
  <c r="F39" i="4"/>
  <c r="E39" i="4" s="1"/>
  <c r="F38" i="4"/>
  <c r="E38" i="4" s="1"/>
  <c r="F18" i="4"/>
  <c r="E18" i="4" s="1"/>
  <c r="F37" i="4"/>
  <c r="E37" i="4" s="1"/>
  <c r="F36" i="4"/>
  <c r="E36" i="4" s="1"/>
  <c r="F35" i="4"/>
  <c r="E35" i="4" s="1"/>
  <c r="F16" i="4"/>
  <c r="E16" i="4" s="1"/>
  <c r="F45" i="2" l="1"/>
  <c r="L40" i="9"/>
  <c r="M6" i="4"/>
  <c r="E6" i="4"/>
  <c r="U27" i="3"/>
  <c r="E9" i="8"/>
  <c r="D11" i="8"/>
  <c r="D9" i="8"/>
  <c r="E7" i="8"/>
  <c r="D7" i="8"/>
  <c r="Q4" i="6"/>
  <c r="M4" i="42" s="1"/>
  <c r="O25" i="12" l="1"/>
  <c r="F25" i="12"/>
  <c r="O24" i="12"/>
  <c r="Q20" i="12"/>
  <c r="H20" i="12"/>
  <c r="H19" i="12"/>
  <c r="F24" i="12"/>
  <c r="Q19" i="12"/>
  <c r="O39" i="4"/>
  <c r="N39" i="4" s="1"/>
  <c r="O37" i="4"/>
  <c r="N37" i="4" s="1"/>
  <c r="O35" i="4"/>
  <c r="N35" i="4" s="1"/>
  <c r="L39" i="4"/>
  <c r="K39" i="4" s="1"/>
  <c r="L37" i="4"/>
  <c r="K37" i="4" s="1"/>
  <c r="L35" i="4"/>
  <c r="K35" i="4" s="1"/>
  <c r="L33" i="4"/>
  <c r="K33" i="4" s="1"/>
  <c r="N21" i="4"/>
  <c r="O19" i="4"/>
  <c r="N19" i="4" s="1"/>
  <c r="L19" i="4"/>
  <c r="K19" i="4" s="1"/>
  <c r="L17" i="4"/>
  <c r="K17" i="4" s="1"/>
  <c r="L15" i="4"/>
  <c r="K15" i="4" s="1"/>
  <c r="L13" i="4"/>
  <c r="K13" i="4" s="1"/>
  <c r="F10" i="4"/>
  <c r="F34" i="4" l="1"/>
  <c r="E34" i="4" s="1"/>
  <c r="F33" i="4"/>
  <c r="E33" i="4" s="1"/>
  <c r="F32" i="4"/>
  <c r="E32" i="4" s="1"/>
  <c r="F15" i="4"/>
  <c r="E15" i="4" s="1"/>
  <c r="F13" i="4"/>
  <c r="E13" i="4" s="1"/>
  <c r="F14" i="4"/>
  <c r="E14" i="4" s="1"/>
  <c r="F12" i="4"/>
  <c r="E12" i="4" s="1"/>
  <c r="F26" i="11"/>
  <c r="F25" i="11"/>
  <c r="F22" i="11"/>
  <c r="F21" i="11"/>
  <c r="F40" i="9"/>
  <c r="F38" i="9"/>
  <c r="Q8" i="6"/>
  <c r="W4" i="42" s="1"/>
  <c r="Q6" i="6"/>
  <c r="G31" i="4"/>
  <c r="G11" i="4"/>
  <c r="P27" i="3"/>
  <c r="L27" i="3"/>
  <c r="N25" i="3"/>
  <c r="I25" i="3"/>
  <c r="F26" i="3"/>
  <c r="C26" i="3"/>
  <c r="F24" i="3"/>
  <c r="C24" i="3"/>
  <c r="I45" i="2"/>
  <c r="D27" i="2"/>
  <c r="O11" i="7" l="1"/>
  <c r="N26" i="6"/>
  <c r="O24" i="7"/>
  <c r="N15" i="6"/>
  <c r="O9" i="7"/>
  <c r="G11" i="7"/>
  <c r="G26" i="7"/>
  <c r="G24" i="7"/>
  <c r="G9" i="7"/>
  <c r="N34" i="6"/>
  <c r="G34" i="6"/>
  <c r="G38" i="6"/>
  <c r="G40" i="6"/>
  <c r="N38" i="6"/>
  <c r="N23" i="6"/>
  <c r="N18" i="6"/>
  <c r="G26" i="6"/>
  <c r="G23" i="6"/>
  <c r="G18" i="6"/>
  <c r="G1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佐々木　優</author>
  </authors>
  <commentList>
    <comment ref="D24" authorId="0" shapeId="0" xr:uid="{00000000-0006-0000-0200-000001000000}">
      <text>
        <r>
          <rPr>
            <b/>
            <sz val="16"/>
            <color indexed="81"/>
            <rFont val="MS P ゴシック"/>
            <family val="3"/>
            <charset val="128"/>
          </rPr>
          <t>貴施設が該当する災害リスクを〇で囲んでください。</t>
        </r>
      </text>
    </comment>
  </commentList>
</comments>
</file>

<file path=xl/sharedStrings.xml><?xml version="1.0" encoding="utf-8"?>
<sst xmlns="http://schemas.openxmlformats.org/spreadsheetml/2006/main" count="1523" uniqueCount="657">
  <si>
    <t>1.</t>
    <phoneticPr fontId="2"/>
  </si>
  <si>
    <t>2.</t>
    <phoneticPr fontId="2"/>
  </si>
  <si>
    <t>3.</t>
    <phoneticPr fontId="2"/>
  </si>
  <si>
    <t>4.</t>
    <phoneticPr fontId="2"/>
  </si>
  <si>
    <t>5.</t>
    <phoneticPr fontId="2"/>
  </si>
  <si>
    <t>6.</t>
    <phoneticPr fontId="2"/>
  </si>
  <si>
    <t>7.</t>
    <phoneticPr fontId="2"/>
  </si>
  <si>
    <t>8.</t>
    <phoneticPr fontId="2"/>
  </si>
  <si>
    <t>9.</t>
    <phoneticPr fontId="2"/>
  </si>
  <si>
    <t>計画の目的</t>
    <rPh sb="0" eb="2">
      <t>ケイカク</t>
    </rPh>
    <rPh sb="3" eb="5">
      <t>モクテキ</t>
    </rPh>
    <phoneticPr fontId="2"/>
  </si>
  <si>
    <t>計画の適用範囲</t>
    <rPh sb="0" eb="2">
      <t>ケイカク</t>
    </rPh>
    <rPh sb="3" eb="5">
      <t>テキヨウ</t>
    </rPh>
    <rPh sb="5" eb="7">
      <t>ハンイ</t>
    </rPh>
    <phoneticPr fontId="2"/>
  </si>
  <si>
    <t>防災体制</t>
    <rPh sb="0" eb="2">
      <t>ボウサイ</t>
    </rPh>
    <rPh sb="2" eb="4">
      <t>タイセイ</t>
    </rPh>
    <phoneticPr fontId="2"/>
  </si>
  <si>
    <t>情報収集及び伝達</t>
    <rPh sb="0" eb="2">
      <t>ジョウホウ</t>
    </rPh>
    <rPh sb="2" eb="4">
      <t>シュウシュウ</t>
    </rPh>
    <rPh sb="4" eb="5">
      <t>オヨ</t>
    </rPh>
    <rPh sb="6" eb="8">
      <t>デンタツ</t>
    </rPh>
    <phoneticPr fontId="2"/>
  </si>
  <si>
    <t>避難誘導</t>
    <rPh sb="0" eb="2">
      <t>ヒナン</t>
    </rPh>
    <rPh sb="2" eb="4">
      <t>ユウドウ</t>
    </rPh>
    <phoneticPr fontId="2"/>
  </si>
  <si>
    <t>避難の確保を図るための施設の整備</t>
    <rPh sb="0" eb="2">
      <t>ヒナン</t>
    </rPh>
    <rPh sb="3" eb="5">
      <t>カクホ</t>
    </rPh>
    <rPh sb="6" eb="7">
      <t>ハカ</t>
    </rPh>
    <rPh sb="11" eb="13">
      <t>シセツ</t>
    </rPh>
    <rPh sb="14" eb="16">
      <t>セイビ</t>
    </rPh>
    <phoneticPr fontId="2"/>
  </si>
  <si>
    <t>防災教育及び訓練の実施</t>
    <rPh sb="0" eb="2">
      <t>ボウサイ</t>
    </rPh>
    <rPh sb="2" eb="4">
      <t>キョウイク</t>
    </rPh>
    <rPh sb="4" eb="5">
      <t>オヨ</t>
    </rPh>
    <rPh sb="6" eb="8">
      <t>クンレン</t>
    </rPh>
    <rPh sb="9" eb="11">
      <t>ジッシ</t>
    </rPh>
    <phoneticPr fontId="2"/>
  </si>
  <si>
    <t>自衛水防組織の業務に関する事項（自衛水防組織を設置する場合に限る。）</t>
    <rPh sb="0" eb="2">
      <t>ジエイ</t>
    </rPh>
    <rPh sb="2" eb="4">
      <t>スイボウ</t>
    </rPh>
    <rPh sb="4" eb="6">
      <t>ソシキ</t>
    </rPh>
    <rPh sb="7" eb="9">
      <t>ギョウム</t>
    </rPh>
    <rPh sb="10" eb="11">
      <t>カン</t>
    </rPh>
    <rPh sb="13" eb="15">
      <t>ジコウ</t>
    </rPh>
    <rPh sb="16" eb="18">
      <t>ジエイ</t>
    </rPh>
    <rPh sb="18" eb="20">
      <t>スイボウ</t>
    </rPh>
    <rPh sb="20" eb="22">
      <t>ソシキ</t>
    </rPh>
    <rPh sb="23" eb="25">
      <t>セッチ</t>
    </rPh>
    <rPh sb="27" eb="29">
      <t>バアイ</t>
    </rPh>
    <rPh sb="30" eb="31">
      <t>カギ</t>
    </rPh>
    <phoneticPr fontId="2"/>
  </si>
  <si>
    <t>・・・・・・・・・・・・・・・・・・・・・・・・・・・・・・・・・・・・・・・・・・・・・・・・・・・・・・・・・・・・・</t>
    <phoneticPr fontId="2"/>
  </si>
  <si>
    <t>－目次－</t>
    <rPh sb="1" eb="3">
      <t>モクジ</t>
    </rPh>
    <phoneticPr fontId="2"/>
  </si>
  <si>
    <t>・・・・・・・・・・・・・・・・・・・・・・・・・・・・・・・・・・・・・・・・・・・・・・・・・・</t>
    <phoneticPr fontId="2"/>
  </si>
  <si>
    <t>・・・・・・・・・・・・・・・・・・・・・・・・・・・・・・・・・・・・・・・・・</t>
    <phoneticPr fontId="2"/>
  </si>
  <si>
    <t>・・・・・・・・・</t>
    <phoneticPr fontId="2"/>
  </si>
  <si>
    <t>【施設の状況】</t>
  </si>
  <si>
    <t>1　計画の目的</t>
    <phoneticPr fontId="2"/>
  </si>
  <si>
    <t>２　計画の報告</t>
    <rPh sb="5" eb="7">
      <t>ホウコク</t>
    </rPh>
    <phoneticPr fontId="2"/>
  </si>
  <si>
    <t>３　計画の適用範囲</t>
    <rPh sb="5" eb="7">
      <t>テキヨウ</t>
    </rPh>
    <rPh sb="7" eb="9">
      <t>ハンイ</t>
    </rPh>
    <phoneticPr fontId="2"/>
  </si>
  <si>
    <t>４　防災体制</t>
    <rPh sb="2" eb="4">
      <t>ボウサイ</t>
    </rPh>
    <rPh sb="4" eb="6">
      <t>タイセイ</t>
    </rPh>
    <phoneticPr fontId="2"/>
  </si>
  <si>
    <t>４.１.　防災体制</t>
    <rPh sb="5" eb="7">
      <t>ボウサイ</t>
    </rPh>
    <rPh sb="7" eb="9">
      <t>タイセイ</t>
    </rPh>
    <phoneticPr fontId="2"/>
  </si>
  <si>
    <t>防災体制一覧表</t>
  </si>
  <si>
    <t>人数</t>
    <rPh sb="0" eb="2">
      <t>ニンズウ</t>
    </rPh>
    <phoneticPr fontId="2"/>
  </si>
  <si>
    <t>昼間・夜間</t>
    <rPh sb="0" eb="2">
      <t>ヒルマ</t>
    </rPh>
    <rPh sb="3" eb="5">
      <t>ヤカン</t>
    </rPh>
    <phoneticPr fontId="2"/>
  </si>
  <si>
    <t>利用者</t>
    <rPh sb="0" eb="3">
      <t>リヨウシャ</t>
    </rPh>
    <phoneticPr fontId="2"/>
  </si>
  <si>
    <t>昼間</t>
    <rPh sb="0" eb="2">
      <t>ヒルマ</t>
    </rPh>
    <phoneticPr fontId="2"/>
  </si>
  <si>
    <t>約</t>
    <rPh sb="0" eb="1">
      <t>ヤク</t>
    </rPh>
    <phoneticPr fontId="2"/>
  </si>
  <si>
    <t>名</t>
    <rPh sb="0" eb="1">
      <t>メイ</t>
    </rPh>
    <phoneticPr fontId="2"/>
  </si>
  <si>
    <t>夜間</t>
    <rPh sb="0" eb="2">
      <t>ヤカン</t>
    </rPh>
    <phoneticPr fontId="2"/>
  </si>
  <si>
    <t>施設職員</t>
    <rPh sb="0" eb="2">
      <t>シセツ</t>
    </rPh>
    <rPh sb="2" eb="4">
      <t>ショクイン</t>
    </rPh>
    <phoneticPr fontId="2"/>
  </si>
  <si>
    <t>休日</t>
    <rPh sb="0" eb="2">
      <t>キュウジツ</t>
    </rPh>
    <phoneticPr fontId="2"/>
  </si>
  <si>
    <t>（</t>
    <phoneticPr fontId="2"/>
  </si>
  <si>
    <t>年</t>
  </si>
  <si>
    <t>年</t>
    <rPh sb="0" eb="1">
      <t>ネン</t>
    </rPh>
    <phoneticPr fontId="2"/>
  </si>
  <si>
    <t>月</t>
    <rPh sb="0" eb="1">
      <t>ツキ</t>
    </rPh>
    <phoneticPr fontId="2"/>
  </si>
  <si>
    <t>）</t>
    <phoneticPr fontId="2"/>
  </si>
  <si>
    <t>（代行者</t>
    <rPh sb="1" eb="4">
      <t>ダイコウシャ</t>
    </rPh>
    <phoneticPr fontId="2"/>
  </si>
  <si>
    <t>役職及び氏名</t>
    <rPh sb="0" eb="2">
      <t>ヤクショク</t>
    </rPh>
    <rPh sb="2" eb="3">
      <t>オヨ</t>
    </rPh>
    <rPh sb="4" eb="6">
      <t>シメイ</t>
    </rPh>
    <phoneticPr fontId="2"/>
  </si>
  <si>
    <t>班長</t>
    <rPh sb="0" eb="2">
      <t>ハンチョウ</t>
    </rPh>
    <phoneticPr fontId="2"/>
  </si>
  <si>
    <t>）名</t>
    <rPh sb="1" eb="2">
      <t>メイ</t>
    </rPh>
    <phoneticPr fontId="2"/>
  </si>
  <si>
    <t>・</t>
    <phoneticPr fontId="2"/>
  </si>
  <si>
    <t>注意体制における任務</t>
    <rPh sb="0" eb="2">
      <t>チュウイ</t>
    </rPh>
    <rPh sb="2" eb="4">
      <t>タイセイ</t>
    </rPh>
    <rPh sb="8" eb="10">
      <t>ニンム</t>
    </rPh>
    <phoneticPr fontId="2"/>
  </si>
  <si>
    <t>警戒体制における任務</t>
    <rPh sb="0" eb="2">
      <t>ケイカイ</t>
    </rPh>
    <rPh sb="2" eb="4">
      <t>タイセイ</t>
    </rPh>
    <rPh sb="8" eb="10">
      <t>ニンム</t>
    </rPh>
    <phoneticPr fontId="2"/>
  </si>
  <si>
    <t>非常体制における任務</t>
    <rPh sb="0" eb="2">
      <t>ヒジョウ</t>
    </rPh>
    <rPh sb="2" eb="4">
      <t>タイセイ</t>
    </rPh>
    <rPh sb="8" eb="10">
      <t>ニンム</t>
    </rPh>
    <phoneticPr fontId="2"/>
  </si>
  <si>
    <t>班員（</t>
    <rPh sb="0" eb="2">
      <t>ハンイン</t>
    </rPh>
    <phoneticPr fontId="2"/>
  </si>
  <si>
    <t>　　　　　　　　　　</t>
    <phoneticPr fontId="2"/>
  </si>
  <si>
    <t>】</t>
  </si>
  <si>
    <t>【施設名：</t>
    <phoneticPr fontId="2"/>
  </si>
  <si>
    <t xml:space="preserve">    　　</t>
    <phoneticPr fontId="2"/>
  </si>
  <si>
    <t>　管理権限者（</t>
    <phoneticPr fontId="2"/>
  </si>
  <si>
    <t>４.２.　防災体制確立の判断時期及び活動内容</t>
    <rPh sb="5" eb="7">
      <t>ボウサイ</t>
    </rPh>
    <rPh sb="7" eb="9">
      <t>タイセイ</t>
    </rPh>
    <rPh sb="9" eb="11">
      <t>カクリツ</t>
    </rPh>
    <rPh sb="12" eb="14">
      <t>ハンダン</t>
    </rPh>
    <rPh sb="14" eb="16">
      <t>ジキ</t>
    </rPh>
    <rPh sb="16" eb="17">
      <t>オヨ</t>
    </rPh>
    <rPh sb="18" eb="20">
      <t>カツドウ</t>
    </rPh>
    <rPh sb="20" eb="22">
      <t>ナイヨウ</t>
    </rPh>
    <phoneticPr fontId="2"/>
  </si>
  <si>
    <t>洪水予報・水位到達情報</t>
    <rPh sb="0" eb="2">
      <t>コウズイ</t>
    </rPh>
    <rPh sb="2" eb="4">
      <t>ヨホウ</t>
    </rPh>
    <rPh sb="5" eb="7">
      <t>スイイ</t>
    </rPh>
    <rPh sb="7" eb="9">
      <t>トウタツ</t>
    </rPh>
    <rPh sb="9" eb="11">
      <t>ジョウホウ</t>
    </rPh>
    <phoneticPr fontId="2"/>
  </si>
  <si>
    <t>避難情報</t>
    <rPh sb="0" eb="2">
      <t>ヒナン</t>
    </rPh>
    <rPh sb="2" eb="4">
      <t>ジョウホウ</t>
    </rPh>
    <phoneticPr fontId="2"/>
  </si>
  <si>
    <t>体制</t>
    <rPh sb="0" eb="2">
      <t>タイセイ</t>
    </rPh>
    <phoneticPr fontId="2"/>
  </si>
  <si>
    <t>活動内容</t>
    <rPh sb="0" eb="2">
      <t>カツドウ</t>
    </rPh>
    <rPh sb="2" eb="4">
      <t>ナイヨウ</t>
    </rPh>
    <phoneticPr fontId="2"/>
  </si>
  <si>
    <t>対応要員</t>
    <rPh sb="0" eb="2">
      <t>タイオウ</t>
    </rPh>
    <rPh sb="2" eb="4">
      <t>ヨウイン</t>
    </rPh>
    <phoneticPr fontId="2"/>
  </si>
  <si>
    <t>低</t>
    <rPh sb="0" eb="1">
      <t>テイ</t>
    </rPh>
    <phoneticPr fontId="2"/>
  </si>
  <si>
    <t>洪水
危険度</t>
    <rPh sb="0" eb="2">
      <t>コウズイ</t>
    </rPh>
    <rPh sb="3" eb="6">
      <t>キケンド</t>
    </rPh>
    <phoneticPr fontId="2"/>
  </si>
  <si>
    <t>）観測所</t>
    <rPh sb="1" eb="3">
      <t>カンソク</t>
    </rPh>
    <rPh sb="3" eb="4">
      <t>ジョ</t>
    </rPh>
    <phoneticPr fontId="2"/>
  </si>
  <si>
    <t>・大雨洪水注意報発表</t>
    <phoneticPr fontId="2"/>
  </si>
  <si>
    <t>・大雨洪水警報発表</t>
    <phoneticPr fontId="2"/>
  </si>
  <si>
    <t>・大雨特別警報発表</t>
    <phoneticPr fontId="2"/>
  </si>
  <si>
    <t>台風や前線による大雨に伴う、洪水予報等の情報収集</t>
    <phoneticPr fontId="2"/>
  </si>
  <si>
    <t>情報収集伝達要員</t>
    <phoneticPr fontId="2"/>
  </si>
  <si>
    <t>警戒体制</t>
    <phoneticPr fontId="2"/>
  </si>
  <si>
    <t>非常体制</t>
    <phoneticPr fontId="2"/>
  </si>
  <si>
    <t>避難誘導</t>
    <phoneticPr fontId="2"/>
  </si>
  <si>
    <t>避難誘導要員</t>
    <phoneticPr fontId="2"/>
  </si>
  <si>
    <t>・ 大雨洪水注意報発表</t>
    <phoneticPr fontId="2"/>
  </si>
  <si>
    <t>・ 大雨洪水警報発表</t>
    <phoneticPr fontId="2"/>
  </si>
  <si>
    <t>[水位到達情報]</t>
  </si>
  <si>
    <t>[洪水予報]</t>
    <phoneticPr fontId="2"/>
  </si>
  <si>
    <t>注意体制</t>
    <phoneticPr fontId="2"/>
  </si>
  <si>
    <t>体制確立の判断時期</t>
    <phoneticPr fontId="2"/>
  </si>
  <si>
    <t>水位情報</t>
    <phoneticPr fontId="2"/>
  </si>
  <si>
    <t>＜氾濫水到達時間が長い場合＞</t>
    <phoneticPr fontId="2"/>
  </si>
  <si>
    <t>高</t>
    <rPh sb="0" eb="1">
      <t>タカ</t>
    </rPh>
    <phoneticPr fontId="2"/>
  </si>
  <si>
    <t>＜氾濫水到達時間が短い場合＞</t>
    <phoneticPr fontId="2"/>
  </si>
  <si>
    <t>大雨又は台風に関する気象情報発表等</t>
    <phoneticPr fontId="2"/>
  </si>
  <si>
    <t>気象情報等の情報収集</t>
    <phoneticPr fontId="2"/>
  </si>
  <si>
    <t>5 情報収集・伝達</t>
    <phoneticPr fontId="2"/>
  </si>
  <si>
    <t>（1）情報収集</t>
    <phoneticPr fontId="2"/>
  </si>
  <si>
    <t>収集する主な情報及び収集方法は、以下のとおりとする。</t>
    <phoneticPr fontId="2"/>
  </si>
  <si>
    <t>収集する情報</t>
    <rPh sb="0" eb="2">
      <t>シュウシュウ</t>
    </rPh>
    <rPh sb="4" eb="6">
      <t>ジョウホウ</t>
    </rPh>
    <phoneticPr fontId="2"/>
  </si>
  <si>
    <t>収集方法</t>
    <rPh sb="0" eb="2">
      <t>シュウシュウ</t>
    </rPh>
    <rPh sb="2" eb="4">
      <t>ホウホウ</t>
    </rPh>
    <phoneticPr fontId="2"/>
  </si>
  <si>
    <t>インターネット検索キーワード</t>
    <rPh sb="7" eb="9">
      <t>ケンサク</t>
    </rPh>
    <phoneticPr fontId="2"/>
  </si>
  <si>
    <t>気象情報</t>
    <rPh sb="0" eb="2">
      <t>キショウ</t>
    </rPh>
    <rPh sb="2" eb="4">
      <t>ジョウホウ</t>
    </rPh>
    <phoneticPr fontId="2"/>
  </si>
  <si>
    <t>洪水予報・河川水位</t>
    <rPh sb="0" eb="2">
      <t>コウズイ</t>
    </rPh>
    <rPh sb="2" eb="4">
      <t>ヨホウ</t>
    </rPh>
    <rPh sb="5" eb="7">
      <t>カセン</t>
    </rPh>
    <rPh sb="7" eb="9">
      <t>スイイ</t>
    </rPh>
    <phoneticPr fontId="2"/>
  </si>
  <si>
    <t>（２）情報伝達</t>
    <phoneticPr fontId="2"/>
  </si>
  <si>
    <t>避難準備・高齢者等
避難開始等</t>
    <rPh sb="0" eb="2">
      <t>ヒナン</t>
    </rPh>
    <rPh sb="2" eb="4">
      <t>ジュンビ</t>
    </rPh>
    <rPh sb="5" eb="8">
      <t>コウレイシャ</t>
    </rPh>
    <rPh sb="8" eb="9">
      <t>トウ</t>
    </rPh>
    <rPh sb="10" eb="12">
      <t>ヒナン</t>
    </rPh>
    <rPh sb="12" eb="14">
      <t>カイシ</t>
    </rPh>
    <rPh sb="14" eb="15">
      <t>トウ</t>
    </rPh>
    <phoneticPr fontId="2"/>
  </si>
  <si>
    <t xml:space="preserve">「施設内緊急連絡網」に基づき、また館内放送や掲示板を用いて、体制の確立状況、気象情報、洪水予報等の情報を施設内関係者間で共有する。
</t>
    <phoneticPr fontId="2"/>
  </si>
  <si>
    <t>6 避難誘導</t>
    <phoneticPr fontId="2"/>
  </si>
  <si>
    <t>6.1 施設周辺の避難経路図</t>
    <phoneticPr fontId="2"/>
  </si>
  <si>
    <t>洪水時の避難場所は、洪水ハザードマップの想定浸水域および浸水深から、以下の場所とする。</t>
    <phoneticPr fontId="2"/>
  </si>
  <si>
    <t>避難経路図</t>
    <rPh sb="0" eb="2">
      <t>ヒナン</t>
    </rPh>
    <rPh sb="2" eb="4">
      <t>ケイロ</t>
    </rPh>
    <rPh sb="4" eb="5">
      <t>ズ</t>
    </rPh>
    <phoneticPr fontId="2"/>
  </si>
  <si>
    <t>名称</t>
    <rPh sb="0" eb="2">
      <t>メイショウ</t>
    </rPh>
    <phoneticPr fontId="2"/>
  </si>
  <si>
    <t>移動手段</t>
    <rPh sb="0" eb="2">
      <t>イドウ</t>
    </rPh>
    <rPh sb="2" eb="4">
      <t>シュダン</t>
    </rPh>
    <phoneticPr fontId="2"/>
  </si>
  <si>
    <t>避難準備時間</t>
    <rPh sb="0" eb="2">
      <t>ヒナン</t>
    </rPh>
    <rPh sb="2" eb="4">
      <t>ジュンビ</t>
    </rPh>
    <rPh sb="4" eb="6">
      <t>ジカン</t>
    </rPh>
    <phoneticPr fontId="2"/>
  </si>
  <si>
    <t>避難時間</t>
    <rPh sb="0" eb="2">
      <t>ヒナン</t>
    </rPh>
    <rPh sb="2" eb="4">
      <t>ジカン</t>
    </rPh>
    <phoneticPr fontId="2"/>
  </si>
  <si>
    <t>避難場所
（施設からの距離）</t>
    <rPh sb="0" eb="2">
      <t>ヒナン</t>
    </rPh>
    <rPh sb="2" eb="4">
      <t>バショ</t>
    </rPh>
    <rPh sb="6" eb="8">
      <t>シセツ</t>
    </rPh>
    <rPh sb="11" eb="13">
      <t>キョリ</t>
    </rPh>
    <phoneticPr fontId="2"/>
  </si>
  <si>
    <t>）ｍ</t>
    <phoneticPr fontId="2"/>
  </si>
  <si>
    <t>徒歩</t>
    <rPh sb="0" eb="2">
      <t>トホ</t>
    </rPh>
    <phoneticPr fontId="2"/>
  </si>
  <si>
    <t>車両</t>
    <rPh sb="0" eb="2">
      <t>シャリョウ</t>
    </rPh>
    <phoneticPr fontId="2"/>
  </si>
  <si>
    <t>）台</t>
    <rPh sb="1" eb="2">
      <t>ダイ</t>
    </rPh>
    <phoneticPr fontId="2"/>
  </si>
  <si>
    <t>避難誘導については、次のとおり行う。</t>
    <phoneticPr fontId="2"/>
  </si>
  <si>
    <t>（1）避難場所</t>
    <phoneticPr fontId="2"/>
  </si>
  <si>
    <t>（２）避難経路</t>
    <phoneticPr fontId="2"/>
  </si>
  <si>
    <t>避難場所までの避難経路については、「避難経路図」のとおりとする。</t>
    <phoneticPr fontId="2"/>
  </si>
  <si>
    <t>（３）協力体制</t>
    <phoneticPr fontId="2"/>
  </si>
  <si>
    <t>家族の協力、福祉関係機関との協力体制のもと、避難体制を構築する。</t>
    <phoneticPr fontId="2"/>
  </si>
  <si>
    <t>（４）避難の心得</t>
    <phoneticPr fontId="2"/>
  </si>
  <si>
    <t>（６）避難必要時間</t>
    <phoneticPr fontId="2"/>
  </si>
  <si>
    <t>（避難誘導の割り当て、必要物資の搬送準備、搬送車までの入所者の移動など）</t>
    <phoneticPr fontId="2"/>
  </si>
  <si>
    <t>避難訓練の実績値
（もしくは想定値）</t>
    <rPh sb="0" eb="2">
      <t>ヒナン</t>
    </rPh>
    <rPh sb="2" eb="4">
      <t>クンレン</t>
    </rPh>
    <rPh sb="5" eb="8">
      <t>ジッセキチ</t>
    </rPh>
    <rPh sb="14" eb="16">
      <t>ソウテイ</t>
    </rPh>
    <rPh sb="16" eb="17">
      <t>チ</t>
    </rPh>
    <phoneticPr fontId="2"/>
  </si>
  <si>
    <t>&lt;目標時間&gt;</t>
    <rPh sb="1" eb="3">
      <t>モクヒョウ</t>
    </rPh>
    <rPh sb="3" eb="5">
      <t>ジカン</t>
    </rPh>
    <phoneticPr fontId="2"/>
  </si>
  <si>
    <t>）分</t>
    <rPh sb="1" eb="2">
      <t>フン</t>
    </rPh>
    <phoneticPr fontId="2"/>
  </si>
  <si>
    <t>７ 避難の確保を図るための施設の整備</t>
    <phoneticPr fontId="2"/>
  </si>
  <si>
    <t>避難確保資器材一覧</t>
  </si>
  <si>
    <t>テレビ</t>
    <phoneticPr fontId="2"/>
  </si>
  <si>
    <t>電池</t>
    <rPh sb="0" eb="2">
      <t>デンチ</t>
    </rPh>
    <phoneticPr fontId="2"/>
  </si>
  <si>
    <t>備蓄品</t>
    <rPh sb="0" eb="2">
      <t>ビチク</t>
    </rPh>
    <rPh sb="2" eb="3">
      <t>ヒン</t>
    </rPh>
    <phoneticPr fontId="2"/>
  </si>
  <si>
    <t>情報収集・伝達</t>
    <rPh sb="0" eb="2">
      <t>ジョウホウ</t>
    </rPh>
    <rPh sb="2" eb="4">
      <t>シュウシュウ</t>
    </rPh>
    <rPh sb="5" eb="7">
      <t>デンタツ</t>
    </rPh>
    <phoneticPr fontId="2"/>
  </si>
  <si>
    <t>高齢者</t>
    <rPh sb="0" eb="3">
      <t>コウレイシャ</t>
    </rPh>
    <phoneticPr fontId="2"/>
  </si>
  <si>
    <t>障碍者</t>
    <rPh sb="0" eb="3">
      <t>ショウガイシャ</t>
    </rPh>
    <phoneticPr fontId="2"/>
  </si>
  <si>
    <t>乳幼児</t>
    <rPh sb="0" eb="3">
      <t>ニュウヨウジ</t>
    </rPh>
    <phoneticPr fontId="2"/>
  </si>
  <si>
    <t>ラジオ</t>
    <phoneticPr fontId="2"/>
  </si>
  <si>
    <t>タブレット</t>
    <phoneticPr fontId="2"/>
  </si>
  <si>
    <t>ファックス</t>
    <phoneticPr fontId="2"/>
  </si>
  <si>
    <t>携帯電話</t>
    <rPh sb="0" eb="2">
      <t>ケイタイ</t>
    </rPh>
    <rPh sb="2" eb="4">
      <t>デンワ</t>
    </rPh>
    <phoneticPr fontId="2"/>
  </si>
  <si>
    <t>懐中電灯</t>
    <rPh sb="0" eb="2">
      <t>カイチュウ</t>
    </rPh>
    <rPh sb="2" eb="4">
      <t>デントウ</t>
    </rPh>
    <phoneticPr fontId="2"/>
  </si>
  <si>
    <t>携帯電話用バッテリー</t>
    <rPh sb="0" eb="2">
      <t>ケイタイ</t>
    </rPh>
    <rPh sb="2" eb="4">
      <t>デンワ</t>
    </rPh>
    <rPh sb="4" eb="5">
      <t>ヨウ</t>
    </rPh>
    <phoneticPr fontId="2"/>
  </si>
  <si>
    <t>名簿（従業員、施設利用者）</t>
    <rPh sb="0" eb="2">
      <t>メイボ</t>
    </rPh>
    <rPh sb="3" eb="6">
      <t>ジュウギョウイン</t>
    </rPh>
    <rPh sb="7" eb="9">
      <t>シセツ</t>
    </rPh>
    <rPh sb="9" eb="12">
      <t>リヨウシャ</t>
    </rPh>
    <phoneticPr fontId="2"/>
  </si>
  <si>
    <t>携帯用拡声器</t>
    <rPh sb="0" eb="3">
      <t>ケイタイヨウ</t>
    </rPh>
    <rPh sb="3" eb="6">
      <t>カクセイキ</t>
    </rPh>
    <phoneticPr fontId="2"/>
  </si>
  <si>
    <t>ライフジャケット</t>
    <phoneticPr fontId="2"/>
  </si>
  <si>
    <t>水（１人あたりℓ）</t>
    <rPh sb="0" eb="1">
      <t>ミズ</t>
    </rPh>
    <rPh sb="3" eb="4">
      <t>ニン</t>
    </rPh>
    <phoneticPr fontId="2"/>
  </si>
  <si>
    <t>寝具</t>
    <rPh sb="0" eb="2">
      <t>シング</t>
    </rPh>
    <phoneticPr fontId="2"/>
  </si>
  <si>
    <t>防寒具</t>
    <rPh sb="0" eb="2">
      <t>ボウカン</t>
    </rPh>
    <rPh sb="2" eb="3">
      <t>グ</t>
    </rPh>
    <phoneticPr fontId="2"/>
  </si>
  <si>
    <t>おむつ・おしりふき</t>
    <phoneticPr fontId="2"/>
  </si>
  <si>
    <t>常備薬</t>
    <rPh sb="0" eb="3">
      <t>ジョウビヤク</t>
    </rPh>
    <phoneticPr fontId="2"/>
  </si>
  <si>
    <t>おやつ</t>
    <phoneticPr fontId="2"/>
  </si>
  <si>
    <t>おんぶひも</t>
    <phoneticPr fontId="2"/>
  </si>
  <si>
    <t>ウェットティッシュ</t>
    <phoneticPr fontId="2"/>
  </si>
  <si>
    <t>ゴミ袋</t>
    <rPh sb="2" eb="3">
      <t>フクロ</t>
    </rPh>
    <phoneticPr fontId="2"/>
  </si>
  <si>
    <t>タオル</t>
    <phoneticPr fontId="2"/>
  </si>
  <si>
    <t>施設内の
一時避難</t>
    <rPh sb="0" eb="2">
      <t>シセツ</t>
    </rPh>
    <rPh sb="2" eb="3">
      <t>ナイ</t>
    </rPh>
    <rPh sb="5" eb="7">
      <t>イチジ</t>
    </rPh>
    <rPh sb="7" eb="9">
      <t>ヒナン</t>
    </rPh>
    <phoneticPr fontId="2"/>
  </si>
  <si>
    <t>情報収集
・伝達</t>
    <rPh sb="0" eb="2">
      <t>ジョウホウ</t>
    </rPh>
    <rPh sb="2" eb="4">
      <t>シュウシュウ</t>
    </rPh>
    <rPh sb="6" eb="8">
      <t>デンタツ</t>
    </rPh>
    <phoneticPr fontId="2"/>
  </si>
  <si>
    <t>案内旗</t>
    <rPh sb="0" eb="2">
      <t>アンナイ</t>
    </rPh>
    <rPh sb="2" eb="3">
      <t>ハタ</t>
    </rPh>
    <phoneticPr fontId="2"/>
  </si>
  <si>
    <t>電池式照明器具</t>
    <rPh sb="0" eb="2">
      <t>デンチ</t>
    </rPh>
    <rPh sb="2" eb="3">
      <t>シキ</t>
    </rPh>
    <rPh sb="3" eb="5">
      <t>ショウメイ</t>
    </rPh>
    <rPh sb="5" eb="7">
      <t>キグ</t>
    </rPh>
    <phoneticPr fontId="2"/>
  </si>
  <si>
    <t>携帯電話用バッテリー</t>
    <rPh sb="0" eb="2">
      <t>ケイタイ</t>
    </rPh>
    <rPh sb="2" eb="5">
      <t>デンワヨウ</t>
    </rPh>
    <phoneticPr fontId="2"/>
  </si>
  <si>
    <t>浸水を防ぐための対策</t>
    <rPh sb="0" eb="2">
      <t>シンスイ</t>
    </rPh>
    <rPh sb="3" eb="4">
      <t>フセ</t>
    </rPh>
    <rPh sb="8" eb="10">
      <t>タイサク</t>
    </rPh>
    <phoneticPr fontId="2"/>
  </si>
  <si>
    <t>土壌</t>
    <rPh sb="0" eb="2">
      <t>ドジョウ</t>
    </rPh>
    <phoneticPr fontId="2"/>
  </si>
  <si>
    <t>止水板</t>
    <rPh sb="0" eb="1">
      <t>ト</t>
    </rPh>
    <rPh sb="1" eb="2">
      <t>スイ</t>
    </rPh>
    <rPh sb="2" eb="3">
      <t>イタ</t>
    </rPh>
    <phoneticPr fontId="2"/>
  </si>
  <si>
    <t>蛍光塗料</t>
    <rPh sb="0" eb="2">
      <t>ケイコウ</t>
    </rPh>
    <rPh sb="2" eb="4">
      <t>トリョウ</t>
    </rPh>
    <phoneticPr fontId="2"/>
  </si>
  <si>
    <t>８ 防災教育及び訓練の実施</t>
    <phoneticPr fontId="2"/>
  </si>
  <si>
    <t>・毎年</t>
    <phoneticPr fontId="2"/>
  </si>
  <si>
    <t>（自衛水防組織の編成）</t>
  </si>
  <si>
    <t>（自衛水防組織の運用）</t>
  </si>
  <si>
    <t>（自衛水防組織の活動）</t>
  </si>
  <si>
    <t>別表1 「自衛水防組織装備品リスト」</t>
    <phoneticPr fontId="2"/>
  </si>
  <si>
    <t>任務</t>
    <rPh sb="0" eb="2">
      <t>ニンム</t>
    </rPh>
    <phoneticPr fontId="2"/>
  </si>
  <si>
    <t>装備品</t>
    <rPh sb="0" eb="3">
      <t>ソウビヒン</t>
    </rPh>
    <phoneticPr fontId="2"/>
  </si>
  <si>
    <t>名簿（従業員、利用者等）</t>
    <rPh sb="0" eb="2">
      <t>メイボ</t>
    </rPh>
    <rPh sb="3" eb="6">
      <t>ジュウギョウイン</t>
    </rPh>
    <rPh sb="7" eb="10">
      <t>リヨウシャ</t>
    </rPh>
    <rPh sb="10" eb="11">
      <t>トウ</t>
    </rPh>
    <phoneticPr fontId="2"/>
  </si>
  <si>
    <t>情報収集及び伝達機器（ラジオ、タブレット、トランシーバー、携帯電話等）</t>
    <rPh sb="0" eb="2">
      <t>ジョウホウ</t>
    </rPh>
    <rPh sb="2" eb="4">
      <t>シュウシュウ</t>
    </rPh>
    <rPh sb="4" eb="5">
      <t>オヨ</t>
    </rPh>
    <rPh sb="6" eb="8">
      <t>デンタツ</t>
    </rPh>
    <rPh sb="8" eb="10">
      <t>キキ</t>
    </rPh>
    <rPh sb="29" eb="31">
      <t>ケイタイ</t>
    </rPh>
    <rPh sb="31" eb="33">
      <t>デンワ</t>
    </rPh>
    <rPh sb="33" eb="34">
      <t>トウ</t>
    </rPh>
    <phoneticPr fontId="2"/>
  </si>
  <si>
    <t>照明器具（懐中電灯、投光機等）</t>
    <rPh sb="0" eb="2">
      <t>ショウメイ</t>
    </rPh>
    <rPh sb="2" eb="4">
      <t>キグ</t>
    </rPh>
    <rPh sb="5" eb="7">
      <t>カイチュウ</t>
    </rPh>
    <rPh sb="7" eb="9">
      <t>デントウ</t>
    </rPh>
    <rPh sb="10" eb="12">
      <t>トウコウ</t>
    </rPh>
    <rPh sb="12" eb="13">
      <t>キ</t>
    </rPh>
    <rPh sb="13" eb="14">
      <t>トウ</t>
    </rPh>
    <phoneticPr fontId="2"/>
  </si>
  <si>
    <t>誘導の標識（案内旗等）</t>
    <rPh sb="0" eb="2">
      <t>ユウドウ</t>
    </rPh>
    <rPh sb="3" eb="5">
      <t>ヒョウシキ</t>
    </rPh>
    <rPh sb="6" eb="8">
      <t>アンナイ</t>
    </rPh>
    <rPh sb="8" eb="10">
      <t>ハタナド</t>
    </rPh>
    <phoneticPr fontId="2"/>
  </si>
  <si>
    <t>情報収集及び伝達機器（タブレット、トランシーバー、携帯電話等）</t>
    <phoneticPr fontId="2"/>
  </si>
  <si>
    <t>懐中電灯</t>
    <phoneticPr fontId="2"/>
  </si>
  <si>
    <t>携帯用拡声器</t>
    <phoneticPr fontId="2"/>
  </si>
  <si>
    <t>誘導用ライフジャケット</t>
    <phoneticPr fontId="2"/>
  </si>
  <si>
    <t>気象情報などの情報収集</t>
    <phoneticPr fontId="2"/>
  </si>
  <si>
    <t>洪水予報等の情報の収集</t>
    <phoneticPr fontId="2"/>
  </si>
  <si>
    <t>避難誘導の実施</t>
    <phoneticPr fontId="2"/>
  </si>
  <si>
    <r>
      <rPr>
        <sz val="11"/>
        <color rgb="FFFF0000"/>
        <rFont val="Meiryo UI"/>
        <family val="3"/>
        <charset val="128"/>
      </rPr>
      <t>避難準備</t>
    </r>
    <r>
      <rPr>
        <sz val="11"/>
        <color theme="1"/>
        <rFont val="Meiryo UI"/>
        <family val="3"/>
        <charset val="128"/>
      </rPr>
      <t>にかかる時間は？</t>
    </r>
    <phoneticPr fontId="2"/>
  </si>
  <si>
    <r>
      <rPr>
        <sz val="11"/>
        <color rgb="FFFF0000"/>
        <rFont val="Meiryo UI"/>
        <family val="3"/>
        <charset val="128"/>
      </rPr>
      <t>避難</t>
    </r>
    <r>
      <rPr>
        <sz val="11"/>
        <color theme="1"/>
        <rFont val="Meiryo UI"/>
        <family val="3"/>
        <charset val="128"/>
      </rPr>
      <t>にかかる時間は？（施設から避難先までの</t>
    </r>
    <r>
      <rPr>
        <sz val="11"/>
        <color rgb="FFFF0000"/>
        <rFont val="Meiryo UI"/>
        <family val="3"/>
        <charset val="128"/>
      </rPr>
      <t>移動時間</t>
    </r>
    <r>
      <rPr>
        <sz val="11"/>
        <color theme="1"/>
        <rFont val="Meiryo UI"/>
        <family val="3"/>
        <charset val="128"/>
      </rPr>
      <t>）</t>
    </r>
    <phoneticPr fontId="2"/>
  </si>
  <si>
    <t>施設名：</t>
    <phoneticPr fontId="2"/>
  </si>
  <si>
    <t>月　作成</t>
    <rPh sb="0" eb="1">
      <t>ガツ</t>
    </rPh>
    <rPh sb="2" eb="4">
      <t>サクセイ</t>
    </rPh>
    <phoneticPr fontId="2"/>
  </si>
  <si>
    <t>昼間　利用者</t>
    <rPh sb="0" eb="2">
      <t>ヒルマ</t>
    </rPh>
    <rPh sb="3" eb="6">
      <t>リヨウシャ</t>
    </rPh>
    <phoneticPr fontId="2"/>
  </si>
  <si>
    <t>昼間　施設職員</t>
    <rPh sb="0" eb="2">
      <t>ヒルマ</t>
    </rPh>
    <rPh sb="3" eb="5">
      <t>シセツ</t>
    </rPh>
    <rPh sb="5" eb="7">
      <t>ショクイン</t>
    </rPh>
    <phoneticPr fontId="2"/>
  </si>
  <si>
    <t>夜間　利用者</t>
    <rPh sb="0" eb="2">
      <t>ヤカン</t>
    </rPh>
    <rPh sb="3" eb="6">
      <t>リヨウシャ</t>
    </rPh>
    <phoneticPr fontId="2"/>
  </si>
  <si>
    <t>夜間　施設職員</t>
    <rPh sb="0" eb="2">
      <t>ヤカン</t>
    </rPh>
    <rPh sb="3" eb="5">
      <t>シセツ</t>
    </rPh>
    <rPh sb="5" eb="7">
      <t>ショクイン</t>
    </rPh>
    <phoneticPr fontId="2"/>
  </si>
  <si>
    <t>休日　利用者</t>
    <rPh sb="3" eb="6">
      <t>リヨウシャ</t>
    </rPh>
    <phoneticPr fontId="2"/>
  </si>
  <si>
    <t>休日　施設職員</t>
    <rPh sb="3" eb="5">
      <t>シセツ</t>
    </rPh>
    <rPh sb="5" eb="7">
      <t>ショクイン</t>
    </rPh>
    <phoneticPr fontId="2"/>
  </si>
  <si>
    <t>月</t>
    <rPh sb="0" eb="1">
      <t>ガツ</t>
    </rPh>
    <phoneticPr fontId="2"/>
  </si>
  <si>
    <t>日付）</t>
    <rPh sb="0" eb="1">
      <t>ヒ</t>
    </rPh>
    <rPh sb="1" eb="2">
      <t>ヅ</t>
    </rPh>
    <phoneticPr fontId="2"/>
  </si>
  <si>
    <t>）（代行者</t>
    <rPh sb="2" eb="5">
      <t>ダイコウシャ</t>
    </rPh>
    <phoneticPr fontId="2"/>
  </si>
  <si>
    <t>管理権限者（</t>
    <rPh sb="0" eb="2">
      <t>カンリ</t>
    </rPh>
    <rPh sb="2" eb="4">
      <t>ケンゲン</t>
    </rPh>
    <rPh sb="4" eb="5">
      <t>シャ</t>
    </rPh>
    <phoneticPr fontId="2"/>
  </si>
  <si>
    <t>班長（</t>
    <rPh sb="0" eb="2">
      <t>ハンチョウ</t>
    </rPh>
    <phoneticPr fontId="2"/>
  </si>
  <si>
    <t>名）</t>
    <rPh sb="0" eb="1">
      <t>メイ</t>
    </rPh>
    <phoneticPr fontId="2"/>
  </si>
  <si>
    <t>●情報収集伝達要員</t>
    <rPh sb="1" eb="3">
      <t>ジョウホウ</t>
    </rPh>
    <rPh sb="3" eb="5">
      <t>シュウシュウ</t>
    </rPh>
    <rPh sb="5" eb="7">
      <t>デンタツ</t>
    </rPh>
    <rPh sb="7" eb="9">
      <t>ヨウイン</t>
    </rPh>
    <phoneticPr fontId="2"/>
  </si>
  <si>
    <t>河川名</t>
    <rPh sb="0" eb="2">
      <t>カセン</t>
    </rPh>
    <rPh sb="2" eb="3">
      <t>メイ</t>
    </rPh>
    <phoneticPr fontId="2"/>
  </si>
  <si>
    <t>ｍ）</t>
    <phoneticPr fontId="2"/>
  </si>
  <si>
    <t>避難準備時間（避難訓練の実績値もしくは想定値）</t>
    <rPh sb="0" eb="2">
      <t>ヒナン</t>
    </rPh>
    <rPh sb="2" eb="4">
      <t>ジュンビ</t>
    </rPh>
    <rPh sb="4" eb="6">
      <t>ジカン</t>
    </rPh>
    <rPh sb="7" eb="9">
      <t>ヒナン</t>
    </rPh>
    <rPh sb="9" eb="11">
      <t>クンレン</t>
    </rPh>
    <rPh sb="12" eb="15">
      <t>ジッセキチ</t>
    </rPh>
    <rPh sb="19" eb="21">
      <t>ソウテイ</t>
    </rPh>
    <rPh sb="21" eb="22">
      <t>チ</t>
    </rPh>
    <phoneticPr fontId="2"/>
  </si>
  <si>
    <t>目標時間</t>
    <rPh sb="0" eb="2">
      <t>モクヒョウ</t>
    </rPh>
    <rPh sb="2" eb="4">
      <t>ジカン</t>
    </rPh>
    <phoneticPr fontId="2"/>
  </si>
  <si>
    <t>避難時間（避難訓練の実績値もしくは想定値）</t>
    <rPh sb="0" eb="2">
      <t>ヒナン</t>
    </rPh>
    <rPh sb="2" eb="4">
      <t>ジカン</t>
    </rPh>
    <rPh sb="5" eb="7">
      <t>ヒナン</t>
    </rPh>
    <rPh sb="7" eb="9">
      <t>クンレン</t>
    </rPh>
    <rPh sb="10" eb="13">
      <t>ジッセキチ</t>
    </rPh>
    <rPh sb="17" eb="19">
      <t>ソウテイ</t>
    </rPh>
    <rPh sb="19" eb="20">
      <t>チ</t>
    </rPh>
    <phoneticPr fontId="2"/>
  </si>
  <si>
    <t>分</t>
    <rPh sb="0" eb="1">
      <t>フン</t>
    </rPh>
    <phoneticPr fontId="2"/>
  </si>
  <si>
    <t>情報
収集
伝達
要員</t>
    <rPh sb="0" eb="2">
      <t>ジョウホウ</t>
    </rPh>
    <rPh sb="3" eb="5">
      <t>シュウシュウ</t>
    </rPh>
    <rPh sb="6" eb="8">
      <t>デンタツ</t>
    </rPh>
    <rPh sb="9" eb="11">
      <t>ヨウイン</t>
    </rPh>
    <phoneticPr fontId="2"/>
  </si>
  <si>
    <t>避難
誘導
要員</t>
    <rPh sb="0" eb="2">
      <t>ヒナン</t>
    </rPh>
    <rPh sb="3" eb="5">
      <t>ユウドウ</t>
    </rPh>
    <rPh sb="6" eb="8">
      <t>ヨウイン</t>
    </rPh>
    <phoneticPr fontId="2"/>
  </si>
  <si>
    <t>所在自治体（</t>
    <rPh sb="0" eb="2">
      <t>ショザイ</t>
    </rPh>
    <rPh sb="2" eb="5">
      <t>ジチタイ</t>
    </rPh>
    <phoneticPr fontId="2"/>
  </si>
  <si>
    <t>）分</t>
    <phoneticPr fontId="2"/>
  </si>
  <si>
    <t>）分</t>
    <rPh sb="1" eb="2">
      <t>ブン</t>
    </rPh>
    <phoneticPr fontId="2"/>
  </si>
  <si>
    <t>名称（</t>
    <rPh sb="0" eb="2">
      <t>メイショウ</t>
    </rPh>
    <phoneticPr fontId="2"/>
  </si>
  <si>
    <t>※</t>
    <phoneticPr fontId="2"/>
  </si>
  <si>
    <t>洪水の恐れがある時には（</t>
    <rPh sb="0" eb="2">
      <t>コウズイ</t>
    </rPh>
    <rPh sb="3" eb="4">
      <t>オソ</t>
    </rPh>
    <rPh sb="8" eb="9">
      <t>トキ</t>
    </rPh>
    <phoneticPr fontId="2"/>
  </si>
  <si>
    <t>その他</t>
    <rPh sb="2" eb="3">
      <t>タ</t>
    </rPh>
    <phoneticPr fontId="2"/>
  </si>
  <si>
    <t>表紙</t>
    <rPh sb="0" eb="2">
      <t>ヒョウシ</t>
    </rPh>
    <phoneticPr fontId="2"/>
  </si>
  <si>
    <t>北上川</t>
    <phoneticPr fontId="18"/>
  </si>
  <si>
    <t>南沢川</t>
    <phoneticPr fontId="18"/>
  </si>
  <si>
    <t xml:space="preserve">迫川 </t>
    <phoneticPr fontId="18"/>
  </si>
  <si>
    <t>二股川</t>
    <phoneticPr fontId="18"/>
  </si>
  <si>
    <t xml:space="preserve">小山田川 </t>
    <phoneticPr fontId="18"/>
  </si>
  <si>
    <t xml:space="preserve">荒川 </t>
    <phoneticPr fontId="18"/>
  </si>
  <si>
    <t>登米市</t>
    <phoneticPr fontId="18"/>
  </si>
  <si>
    <t>迫川</t>
    <phoneticPr fontId="18"/>
  </si>
  <si>
    <t>小山田川</t>
    <phoneticPr fontId="18"/>
  </si>
  <si>
    <t>荒川</t>
    <phoneticPr fontId="18"/>
  </si>
  <si>
    <t>登米市</t>
  </si>
  <si>
    <t>仮屋(上)</t>
    <phoneticPr fontId="18"/>
  </si>
  <si>
    <t>仮屋(下)</t>
    <phoneticPr fontId="18"/>
  </si>
  <si>
    <t>大沼</t>
    <phoneticPr fontId="18"/>
  </si>
  <si>
    <t>飯土井</t>
    <phoneticPr fontId="18"/>
  </si>
  <si>
    <t>佐沼</t>
    <phoneticPr fontId="18"/>
  </si>
  <si>
    <t>三方島</t>
    <phoneticPr fontId="18"/>
  </si>
  <si>
    <t>剣先</t>
    <phoneticPr fontId="18"/>
  </si>
  <si>
    <t>柳津</t>
    <phoneticPr fontId="18"/>
  </si>
  <si>
    <t>横山</t>
    <phoneticPr fontId="18"/>
  </si>
  <si>
    <t>大泉</t>
    <phoneticPr fontId="18"/>
  </si>
  <si>
    <t>米谷</t>
    <phoneticPr fontId="18"/>
  </si>
  <si>
    <t>登米</t>
    <phoneticPr fontId="18"/>
  </si>
  <si>
    <t xml:space="preserve">落堀 </t>
  </si>
  <si>
    <t xml:space="preserve">舟場 </t>
  </si>
  <si>
    <t xml:space="preserve">小谷地 </t>
  </si>
  <si>
    <t xml:space="preserve">沼口 </t>
  </si>
  <si>
    <t xml:space="preserve">荒川 </t>
  </si>
  <si>
    <t xml:space="preserve">高鳥 </t>
  </si>
  <si>
    <t xml:space="preserve">三方江 </t>
  </si>
  <si>
    <t>落堀川</t>
  </si>
  <si>
    <t>夏川</t>
  </si>
  <si>
    <t>旧迫川</t>
  </si>
  <si>
    <t>登米市</t>
    <phoneticPr fontId="2"/>
  </si>
  <si>
    <t>旧迫川</t>
    <phoneticPr fontId="2"/>
  </si>
  <si>
    <t>様式集</t>
    <rPh sb="0" eb="2">
      <t>ヨウシキ</t>
    </rPh>
    <rPh sb="2" eb="3">
      <t>シュウ</t>
    </rPh>
    <phoneticPr fontId="2"/>
  </si>
  <si>
    <t>手引き参照頁</t>
    <rPh sb="0" eb="2">
      <t>テビ</t>
    </rPh>
    <rPh sb="3" eb="5">
      <t>サンショウ</t>
    </rPh>
    <rPh sb="5" eb="6">
      <t>ページ</t>
    </rPh>
    <phoneticPr fontId="2"/>
  </si>
  <si>
    <t>）の（</t>
    <phoneticPr fontId="2"/>
  </si>
  <si>
    <t>：班長</t>
    <rPh sb="1" eb="3">
      <t>ハンチョウ</t>
    </rPh>
    <phoneticPr fontId="2"/>
  </si>
  <si>
    <t>気象情報などの情報収集</t>
  </si>
  <si>
    <t>自衛水防活動の指揮統制、状況の把握、情報内容の記録</t>
    <phoneticPr fontId="2"/>
  </si>
  <si>
    <t>館内放送等による避難の呼び掛け</t>
    <phoneticPr fontId="2"/>
  </si>
  <si>
    <t>洪水予報等の情報の収集</t>
    <phoneticPr fontId="2"/>
  </si>
  <si>
    <t>関係者及び関係機関との連絡、事前協力の依頼</t>
    <phoneticPr fontId="2"/>
  </si>
  <si>
    <t>避難に関する資機材の準備</t>
    <phoneticPr fontId="2"/>
  </si>
  <si>
    <t>避難誘導の実施</t>
    <phoneticPr fontId="2"/>
  </si>
  <si>
    <t>未避難者、要救助者の確認</t>
    <rPh sb="10" eb="12">
      <t>カクニン</t>
    </rPh>
    <phoneticPr fontId="2"/>
  </si>
  <si>
    <t>河川名</t>
    <phoneticPr fontId="2"/>
  </si>
  <si>
    <t>水位情報（</t>
    <rPh sb="0" eb="2">
      <t>スイイ</t>
    </rPh>
    <rPh sb="2" eb="4">
      <t>ジョウホウ</t>
    </rPh>
    <phoneticPr fontId="2"/>
  </si>
  <si>
    <t>徒歩</t>
    <rPh sb="0" eb="2">
      <t>トホ</t>
    </rPh>
    <phoneticPr fontId="2"/>
  </si>
  <si>
    <t>車両（</t>
    <phoneticPr fontId="2"/>
  </si>
  <si>
    <t>（避難確保資器材一覧）</t>
    <rPh sb="1" eb="3">
      <t>ヒナン</t>
    </rPh>
    <rPh sb="3" eb="5">
      <t>カクホ</t>
    </rPh>
    <rPh sb="5" eb="8">
      <t>シキザイ</t>
    </rPh>
    <rPh sb="8" eb="10">
      <t>イチラン</t>
    </rPh>
    <phoneticPr fontId="2"/>
  </si>
  <si>
    <t>その他</t>
    <phoneticPr fontId="2"/>
  </si>
  <si>
    <t>●備蓄品</t>
    <rPh sb="1" eb="3">
      <t>ビチク</t>
    </rPh>
    <rPh sb="3" eb="4">
      <t>ヒン</t>
    </rPh>
    <phoneticPr fontId="2"/>
  </si>
  <si>
    <t>その他</t>
    <rPh sb="2" eb="3">
      <t>タ</t>
    </rPh>
    <phoneticPr fontId="2"/>
  </si>
  <si>
    <t>※極力、管理権限者とは別の方にしてください。</t>
    <rPh sb="1" eb="3">
      <t>キョクリョク</t>
    </rPh>
    <rPh sb="4" eb="6">
      <t>カンリ</t>
    </rPh>
    <rPh sb="6" eb="8">
      <t>ケンゲン</t>
    </rPh>
    <rPh sb="8" eb="9">
      <t>シャ</t>
    </rPh>
    <rPh sb="11" eb="12">
      <t>ベツ</t>
    </rPh>
    <rPh sb="13" eb="14">
      <t>カタ</t>
    </rPh>
    <phoneticPr fontId="2"/>
  </si>
  <si>
    <t>※極力、管理権限者、情報収集伝達班長とは別の方にしてください。</t>
    <rPh sb="1" eb="3">
      <t>キョクリョク</t>
    </rPh>
    <rPh sb="4" eb="6">
      <t>カンリ</t>
    </rPh>
    <rPh sb="6" eb="8">
      <t>ケンゲン</t>
    </rPh>
    <rPh sb="8" eb="9">
      <t>シャ</t>
    </rPh>
    <rPh sb="16" eb="18">
      <t>ハンチョウ</t>
    </rPh>
    <rPh sb="20" eb="21">
      <t>ベツ</t>
    </rPh>
    <rPh sb="22" eb="23">
      <t>カタ</t>
    </rPh>
    <phoneticPr fontId="2"/>
  </si>
  <si>
    <t>避難場所（施設からの移動距離）</t>
    <rPh sb="0" eb="2">
      <t>ヒナン</t>
    </rPh>
    <rPh sb="2" eb="4">
      <t>バショ</t>
    </rPh>
    <rPh sb="5" eb="7">
      <t>シセツ</t>
    </rPh>
    <rPh sb="10" eb="12">
      <t>イドウ</t>
    </rPh>
    <rPh sb="12" eb="14">
      <t>キョリ</t>
    </rPh>
    <phoneticPr fontId="2"/>
  </si>
  <si>
    <t>その他</t>
    <rPh sb="2" eb="3">
      <t>タ</t>
    </rPh>
    <phoneticPr fontId="2"/>
  </si>
  <si>
    <t>その他（</t>
    <rPh sb="2" eb="3">
      <t>タ</t>
    </rPh>
    <phoneticPr fontId="2"/>
  </si>
  <si>
    <t>）</t>
    <phoneticPr fontId="2"/>
  </si>
  <si>
    <t>(</t>
    <phoneticPr fontId="2"/>
  </si>
  <si>
    <t>自衛水防活動の指揮 統制、状況の把握、情報内容の記録</t>
    <phoneticPr fontId="2"/>
  </si>
  <si>
    <t>未避難者、要救助者の確認</t>
    <phoneticPr fontId="2"/>
  </si>
  <si>
    <t>、</t>
    <phoneticPr fontId="2"/>
  </si>
  <si>
    <t>※施設が該当する手段にチェックを入れてください。</t>
    <rPh sb="4" eb="6">
      <t>ガイトウ</t>
    </rPh>
    <rPh sb="8" eb="10">
      <t>シュダン</t>
    </rPh>
    <phoneticPr fontId="2"/>
  </si>
  <si>
    <t>収集方法（</t>
    <phoneticPr fontId="2"/>
  </si>
  <si>
    <t>気象庁ホームページ、テレビ・ラジオ</t>
    <phoneticPr fontId="2"/>
  </si>
  <si>
    <t>18</t>
    <phoneticPr fontId="2"/>
  </si>
  <si>
    <t>2</t>
    <phoneticPr fontId="2"/>
  </si>
  <si>
    <t>）水位観測所</t>
    <rPh sb="1" eb="3">
      <t>スイイ</t>
    </rPh>
    <rPh sb="3" eb="5">
      <t>カンソク</t>
    </rPh>
    <rPh sb="4" eb="5">
      <t>ジョ</t>
    </rPh>
    <phoneticPr fontId="2"/>
  </si>
  <si>
    <t>&lt;警報・注意報の種類&gt;</t>
    <rPh sb="1" eb="3">
      <t>ケイホウ</t>
    </rPh>
    <rPh sb="4" eb="7">
      <t>チュウイホウ</t>
    </rPh>
    <rPh sb="8" eb="10">
      <t>シュルイ</t>
    </rPh>
    <phoneticPr fontId="2"/>
  </si>
  <si>
    <t>警報・注意報の種類</t>
    <rPh sb="0" eb="2">
      <t>ケイホウ</t>
    </rPh>
    <rPh sb="3" eb="6">
      <t>チュウイホウ</t>
    </rPh>
    <rPh sb="7" eb="9">
      <t>シュルイ</t>
    </rPh>
    <phoneticPr fontId="2"/>
  </si>
  <si>
    <t>発表基準</t>
    <rPh sb="0" eb="2">
      <t>ハッピョウ</t>
    </rPh>
    <rPh sb="2" eb="4">
      <t>キジュン</t>
    </rPh>
    <phoneticPr fontId="2"/>
  </si>
  <si>
    <t>大雨注意報</t>
    <phoneticPr fontId="2"/>
  </si>
  <si>
    <t>洪水注意報</t>
    <phoneticPr fontId="2"/>
  </si>
  <si>
    <t>大雨警報</t>
    <phoneticPr fontId="2"/>
  </si>
  <si>
    <t>洪水警報</t>
    <phoneticPr fontId="2"/>
  </si>
  <si>
    <t>大雨特別警報※</t>
    <phoneticPr fontId="2"/>
  </si>
  <si>
    <t>気象庁ホームページ、
テレビ・ラジオ</t>
    <rPh sb="0" eb="3">
      <t>キショウチョウ</t>
    </rPh>
    <phoneticPr fontId="2"/>
  </si>
  <si>
    <t>"</t>
    <phoneticPr fontId="2"/>
  </si>
  <si>
    <t>宮城県 河川流域情報システム" 　等</t>
    <phoneticPr fontId="2"/>
  </si>
  <si>
    <t>その他
インターネット検索キーワード</t>
    <rPh sb="2" eb="3">
      <t>タ</t>
    </rPh>
    <rPh sb="11" eb="13">
      <t>ケンサク</t>
    </rPh>
    <phoneticPr fontId="2"/>
  </si>
  <si>
    <t>宮城県　避難"、</t>
    <phoneticPr fontId="2"/>
  </si>
  <si>
    <t xml:space="preserve"> 避難"</t>
    <phoneticPr fontId="2"/>
  </si>
  <si>
    <t xml:space="preserve"> 警報"、"NHK 警報　宮城" 　等</t>
    <phoneticPr fontId="2"/>
  </si>
  <si>
    <t>■</t>
    <phoneticPr fontId="2"/>
  </si>
  <si>
    <t>その他 収集方法</t>
    <rPh sb="2" eb="3">
      <t>タ</t>
    </rPh>
    <rPh sb="4" eb="6">
      <t>シュウシュウ</t>
    </rPh>
    <rPh sb="6" eb="8">
      <t>ホウホウ</t>
    </rPh>
    <phoneticPr fontId="2"/>
  </si>
  <si>
    <t>月に新たに自衛水防組織の構成員となった職員を対象として研修を実施する。</t>
    <phoneticPr fontId="2"/>
  </si>
  <si>
    <t>・ 毎年</t>
    <rPh sb="2" eb="4">
      <t>マイトシ</t>
    </rPh>
    <phoneticPr fontId="2"/>
  </si>
  <si>
    <t>●防災教育及び訓練の実施</t>
    <rPh sb="1" eb="3">
      <t>ボウサイ</t>
    </rPh>
    <rPh sb="3" eb="5">
      <t>キョウイク</t>
    </rPh>
    <rPh sb="5" eb="6">
      <t>オヨ</t>
    </rPh>
    <rPh sb="7" eb="9">
      <t>クンレン</t>
    </rPh>
    <rPh sb="10" eb="12">
      <t>ジッシ</t>
    </rPh>
    <phoneticPr fontId="2"/>
  </si>
  <si>
    <t>●自営水防組織の業務に関する事項</t>
    <rPh sb="1" eb="3">
      <t>ジエイ</t>
    </rPh>
    <rPh sb="3" eb="5">
      <t>スイボウ</t>
    </rPh>
    <rPh sb="5" eb="7">
      <t>ソシキ</t>
    </rPh>
    <rPh sb="8" eb="10">
      <t>ギョウム</t>
    </rPh>
    <rPh sb="11" eb="12">
      <t>カン</t>
    </rPh>
    <rPh sb="14" eb="16">
      <t>ジコウ</t>
    </rPh>
    <phoneticPr fontId="2"/>
  </si>
  <si>
    <t>計画の報告</t>
    <rPh sb="0" eb="2">
      <t>ケイカク</t>
    </rPh>
    <rPh sb="3" eb="5">
      <t>ホウコク</t>
    </rPh>
    <phoneticPr fontId="2"/>
  </si>
  <si>
    <t>作成者入力欄</t>
    <rPh sb="0" eb="3">
      <t>サクセイシャ</t>
    </rPh>
    <rPh sb="3" eb="5">
      <t>ニュウリョク</t>
    </rPh>
    <rPh sb="5" eb="6">
      <t>ラン</t>
    </rPh>
    <phoneticPr fontId="2"/>
  </si>
  <si>
    <t>北上川　Ｂ子</t>
    <rPh sb="0" eb="2">
      <t>キタカミ</t>
    </rPh>
    <rPh sb="2" eb="3">
      <t>ガワ</t>
    </rPh>
    <rPh sb="5" eb="6">
      <t>コ</t>
    </rPh>
    <phoneticPr fontId="2"/>
  </si>
  <si>
    <t>北上川　Ｃ男</t>
    <rPh sb="0" eb="2">
      <t>キタカミ</t>
    </rPh>
    <rPh sb="2" eb="3">
      <t>ガワ</t>
    </rPh>
    <rPh sb="5" eb="6">
      <t>オ</t>
    </rPh>
    <phoneticPr fontId="2"/>
  </si>
  <si>
    <t>北上川　Ⅾ男</t>
    <rPh sb="0" eb="2">
      <t>キタカミ</t>
    </rPh>
    <rPh sb="2" eb="3">
      <t>ガワ</t>
    </rPh>
    <rPh sb="5" eb="6">
      <t>オ</t>
    </rPh>
    <phoneticPr fontId="2"/>
  </si>
  <si>
    <t>北上川　Ｅ子</t>
    <rPh sb="0" eb="2">
      <t>キタカミ</t>
    </rPh>
    <rPh sb="2" eb="3">
      <t>ガワ</t>
    </rPh>
    <rPh sb="5" eb="6">
      <t>コ</t>
    </rPh>
    <phoneticPr fontId="2"/>
  </si>
  <si>
    <t>北上川　Ｆ子</t>
    <rPh sb="0" eb="2">
      <t>キタカミ</t>
    </rPh>
    <rPh sb="2" eb="3">
      <t>ガワ</t>
    </rPh>
    <rPh sb="5" eb="6">
      <t>コ</t>
    </rPh>
    <phoneticPr fontId="2"/>
  </si>
  <si>
    <t>北上川　Ｇ男</t>
    <rPh sb="0" eb="2">
      <t>キタカミ</t>
    </rPh>
    <rPh sb="2" eb="3">
      <t>ガワ</t>
    </rPh>
    <rPh sb="5" eb="6">
      <t>オトコ</t>
    </rPh>
    <phoneticPr fontId="2"/>
  </si>
  <si>
    <t>北上川　Ｈ子</t>
    <rPh sb="0" eb="2">
      <t>キタカミ</t>
    </rPh>
    <rPh sb="2" eb="3">
      <t>ガワ</t>
    </rPh>
    <rPh sb="5" eb="6">
      <t>コ</t>
    </rPh>
    <phoneticPr fontId="2"/>
  </si>
  <si>
    <t>※以下に氏名を入れると自動的に人数が表示されます。</t>
    <rPh sb="1" eb="3">
      <t>イカ</t>
    </rPh>
    <rPh sb="4" eb="6">
      <t>シメイ</t>
    </rPh>
    <rPh sb="7" eb="8">
      <t>イ</t>
    </rPh>
    <rPh sb="11" eb="14">
      <t>ジドウテキ</t>
    </rPh>
    <rPh sb="15" eb="17">
      <t>ニンズウ</t>
    </rPh>
    <rPh sb="18" eb="20">
      <t>ヒョウジ</t>
    </rPh>
    <phoneticPr fontId="2"/>
  </si>
  <si>
    <t>●施設状況</t>
    <rPh sb="1" eb="3">
      <t>シセツ</t>
    </rPh>
    <rPh sb="3" eb="5">
      <t>ジョウキョウ</t>
    </rPh>
    <phoneticPr fontId="2"/>
  </si>
  <si>
    <t>●防災体制一覧表</t>
    <rPh sb="1" eb="3">
      <t>ボウサイ</t>
    </rPh>
    <rPh sb="3" eb="5">
      <t>タイセイ</t>
    </rPh>
    <rPh sb="5" eb="8">
      <t>イチランヒョウ</t>
    </rPh>
    <phoneticPr fontId="2"/>
  </si>
  <si>
    <t>●防災体制確立の判断基準となる河川や観測所</t>
    <rPh sb="1" eb="3">
      <t>ボウサイ</t>
    </rPh>
    <rPh sb="3" eb="5">
      <t>タイセイ</t>
    </rPh>
    <rPh sb="5" eb="7">
      <t>カクリツ</t>
    </rPh>
    <rPh sb="8" eb="10">
      <t>ハンダン</t>
    </rPh>
    <rPh sb="10" eb="12">
      <t>キジュン</t>
    </rPh>
    <rPh sb="15" eb="17">
      <t>カセン</t>
    </rPh>
    <rPh sb="18" eb="20">
      <t>カンソク</t>
    </rPh>
    <rPh sb="20" eb="21">
      <t>ジョ</t>
    </rPh>
    <phoneticPr fontId="2"/>
  </si>
  <si>
    <t>●対象とする河川や観測所が２つある場合は入力してください。</t>
    <rPh sb="1" eb="3">
      <t>タイショウ</t>
    </rPh>
    <rPh sb="6" eb="8">
      <t>カセン</t>
    </rPh>
    <rPh sb="9" eb="11">
      <t>カンソク</t>
    </rPh>
    <rPh sb="11" eb="12">
      <t>ジョ</t>
    </rPh>
    <rPh sb="17" eb="19">
      <t>バアイ</t>
    </rPh>
    <rPh sb="20" eb="22">
      <t>ニュウリョク</t>
    </rPh>
    <phoneticPr fontId="2"/>
  </si>
  <si>
    <t>※プルダウンで対象の河川・観測所を選んでください。</t>
    <rPh sb="7" eb="9">
      <t>タイショウ</t>
    </rPh>
    <rPh sb="10" eb="12">
      <t>カセン</t>
    </rPh>
    <rPh sb="13" eb="15">
      <t>カンソク</t>
    </rPh>
    <rPh sb="15" eb="16">
      <t>ジョ</t>
    </rPh>
    <rPh sb="17" eb="18">
      <t>エラ</t>
    </rPh>
    <phoneticPr fontId="2"/>
  </si>
  <si>
    <t>収集方法</t>
    <phoneticPr fontId="2"/>
  </si>
  <si>
    <t>）</t>
    <phoneticPr fontId="2"/>
  </si>
  <si>
    <t>国土交通省ホームページ、川の防災情報、市町からのファックス、緊急速報メール</t>
    <rPh sb="12" eb="13">
      <t>カワ</t>
    </rPh>
    <rPh sb="14" eb="16">
      <t>ボウサイ</t>
    </rPh>
    <rPh sb="16" eb="18">
      <t>ジョウホウ</t>
    </rPh>
    <phoneticPr fontId="2"/>
  </si>
  <si>
    <t>●情報収集の方法</t>
    <rPh sb="1" eb="3">
      <t>ジョウホウ</t>
    </rPh>
    <rPh sb="3" eb="5">
      <t>シュウシュウ</t>
    </rPh>
    <rPh sb="6" eb="8">
      <t>ホウホウ</t>
    </rPh>
    <phoneticPr fontId="2"/>
  </si>
  <si>
    <t>●洪水予報・河川水位</t>
    <rPh sb="1" eb="3">
      <t>コウズイ</t>
    </rPh>
    <rPh sb="3" eb="5">
      <t>ヨホウ</t>
    </rPh>
    <rPh sb="6" eb="8">
      <t>カセン</t>
    </rPh>
    <rPh sb="8" eb="10">
      <t>スイイ</t>
    </rPh>
    <phoneticPr fontId="2"/>
  </si>
  <si>
    <t>●気象情報</t>
    <rPh sb="1" eb="3">
      <t>キショウ</t>
    </rPh>
    <rPh sb="3" eb="5">
      <t>ジョウホウ</t>
    </rPh>
    <phoneticPr fontId="2"/>
  </si>
  <si>
    <t>●避難準備・高齢者等、避難開始等</t>
    <rPh sb="1" eb="3">
      <t>ヒナン</t>
    </rPh>
    <rPh sb="3" eb="5">
      <t>ジュンビ</t>
    </rPh>
    <rPh sb="6" eb="9">
      <t>コウレイシャ</t>
    </rPh>
    <rPh sb="9" eb="10">
      <t>トウ</t>
    </rPh>
    <rPh sb="11" eb="13">
      <t>ヒナン</t>
    </rPh>
    <rPh sb="13" eb="15">
      <t>カイシ</t>
    </rPh>
    <rPh sb="15" eb="16">
      <t>トウ</t>
    </rPh>
    <phoneticPr fontId="2"/>
  </si>
  <si>
    <t>テレビ・ラジオ、防災行政無線、市町ホームページ</t>
    <phoneticPr fontId="2"/>
  </si>
  <si>
    <t>●避難路や避難時間について</t>
    <rPh sb="1" eb="4">
      <t>ヒナンロ</t>
    </rPh>
    <rPh sb="5" eb="7">
      <t>ヒナン</t>
    </rPh>
    <rPh sb="7" eb="9">
      <t>ジカン</t>
    </rPh>
    <phoneticPr fontId="2"/>
  </si>
  <si>
    <t>※直線距離とは異なります。</t>
    <rPh sb="1" eb="3">
      <t>チョクセン</t>
    </rPh>
    <rPh sb="3" eb="5">
      <t>キョリ</t>
    </rPh>
    <rPh sb="7" eb="8">
      <t>コト</t>
    </rPh>
    <phoneticPr fontId="2"/>
  </si>
  <si>
    <t>（</t>
  </si>
  <si>
    <t>屋内安全確保（垂直避難）</t>
    <rPh sb="0" eb="2">
      <t>オクナイ</t>
    </rPh>
    <rPh sb="2" eb="4">
      <t>アンゼン</t>
    </rPh>
    <rPh sb="4" eb="6">
      <t>カクホ</t>
    </rPh>
    <rPh sb="7" eb="9">
      <t>スイチョク</t>
    </rPh>
    <rPh sb="9" eb="11">
      <t>ヒナン</t>
    </rPh>
    <phoneticPr fontId="2"/>
  </si>
  <si>
    <t>建物の階数</t>
    <rPh sb="0" eb="2">
      <t>タテモノ</t>
    </rPh>
    <rPh sb="3" eb="5">
      <t>カイスウ</t>
    </rPh>
    <phoneticPr fontId="2"/>
  </si>
  <si>
    <t>階</t>
    <rPh sb="0" eb="1">
      <t>カイ</t>
    </rPh>
    <phoneticPr fontId="2"/>
  </si>
  <si>
    <t>※避難準備時間とは、利用者を自室等から施設外等に移動させ、すぐに避難できる状態になるまでです。訓練等で検証して、入力してください。</t>
    <rPh sb="1" eb="3">
      <t>ヒナン</t>
    </rPh>
    <rPh sb="3" eb="5">
      <t>ジュンビ</t>
    </rPh>
    <rPh sb="5" eb="7">
      <t>ジカン</t>
    </rPh>
    <rPh sb="10" eb="13">
      <t>リヨウシャ</t>
    </rPh>
    <rPh sb="14" eb="16">
      <t>ジシツ</t>
    </rPh>
    <rPh sb="16" eb="17">
      <t>ナド</t>
    </rPh>
    <rPh sb="19" eb="22">
      <t>シセツガイ</t>
    </rPh>
    <rPh sb="22" eb="23">
      <t>トウ</t>
    </rPh>
    <rPh sb="24" eb="26">
      <t>イドウ</t>
    </rPh>
    <rPh sb="32" eb="34">
      <t>ヒナン</t>
    </rPh>
    <rPh sb="37" eb="39">
      <t>ジョウタイ</t>
    </rPh>
    <rPh sb="47" eb="49">
      <t>クンレン</t>
    </rPh>
    <rPh sb="49" eb="50">
      <t>トウ</t>
    </rPh>
    <rPh sb="51" eb="53">
      <t>ケンショウ</t>
    </rPh>
    <rPh sb="56" eb="58">
      <t>ニュウリョク</t>
    </rPh>
    <phoneticPr fontId="2"/>
  </si>
  <si>
    <t>月に全従業員を対象として、情報収集・伝達及び避難誘導に関する訓練を実施する。</t>
    <phoneticPr fontId="2"/>
  </si>
  <si>
    <t>※できれば梅雨前の時期がおすすめです。</t>
    <rPh sb="5" eb="7">
      <t>ツユ</t>
    </rPh>
    <rPh sb="7" eb="8">
      <t>マエ</t>
    </rPh>
    <rPh sb="9" eb="11">
      <t>ジキ</t>
    </rPh>
    <phoneticPr fontId="2"/>
  </si>
  <si>
    <t>位が氾濫注意水位 (避難行動の準備を行う目安としてあらか</t>
    <phoneticPr fontId="2"/>
  </si>
  <si>
    <t>じめ定められた水位) に到達し、さらに水位の上昇が見込まれ</t>
    <phoneticPr fontId="2"/>
  </si>
  <si>
    <t>る場合</t>
    <phoneticPr fontId="2"/>
  </si>
  <si>
    <t>地点）氾濫警戒情</t>
    <phoneticPr fontId="2"/>
  </si>
  <si>
    <t>報発表等</t>
    <phoneticPr fontId="2"/>
  </si>
  <si>
    <t>報発表等</t>
    <phoneticPr fontId="2"/>
  </si>
  <si>
    <t>地点）氾濫注意情</t>
    <phoneticPr fontId="2"/>
  </si>
  <si>
    <t>報発表</t>
    <phoneticPr fontId="2"/>
  </si>
  <si>
    <t>地点）氾濫危険情</t>
    <phoneticPr fontId="2"/>
  </si>
  <si>
    <t>位の上昇が見込まれる場合</t>
    <phoneticPr fontId="2"/>
  </si>
  <si>
    <t>)(</t>
    <phoneticPr fontId="2"/>
  </si>
  <si>
    <t>・(</t>
    <phoneticPr fontId="2"/>
  </si>
  <si>
    <t>・ (</t>
    <phoneticPr fontId="2"/>
  </si>
  <si>
    <t>・　(</t>
    <phoneticPr fontId="2"/>
  </si>
  <si>
    <t>)(</t>
    <phoneticPr fontId="2"/>
  </si>
  <si>
    <t>(</t>
    <phoneticPr fontId="2"/>
  </si>
  <si>
    <t>)水位観測所の水</t>
    <phoneticPr fontId="2"/>
  </si>
  <si>
    <t>)の水位が氾濫危険水位（堤防の決壊な</t>
    <phoneticPr fontId="2"/>
  </si>
  <si>
    <t>)水位観測所の水位</t>
    <phoneticPr fontId="2"/>
  </si>
  <si>
    <t>が一定時間後に氾濫危険水位（ 堤防の決壊など重大な災</t>
    <phoneticPr fontId="2"/>
  </si>
  <si>
    <t>害発生のおそれがある水位としてあらかじめ定められた水位)に</t>
    <phoneticPr fontId="2"/>
  </si>
  <si>
    <t>を行う目安としてあらかじめ定められた水位)に到達し、さらに水</t>
    <phoneticPr fontId="2"/>
  </si>
  <si>
    <t>到達が見込まれる場合、 あるいは避難判断水位 (避難行動</t>
    <phoneticPr fontId="2"/>
  </si>
  <si>
    <t>が特別警戒水位（避難判断水位）に到達した場合</t>
    <phoneticPr fontId="2"/>
  </si>
  <si>
    <t>重大な災害発生のおそれがある水位としてあらかじめ定められた</t>
    <phoneticPr fontId="2"/>
  </si>
  <si>
    <t>)の水位が氾濫危険水位（ 堤防の決壊など</t>
    <phoneticPr fontId="2"/>
  </si>
  <si>
    <t>　(</t>
    <phoneticPr fontId="2"/>
  </si>
  <si>
    <t>地点) 氾濫注意情</t>
    <phoneticPr fontId="2"/>
  </si>
  <si>
    <t>が氾濫注意水位（避難行動の準備を行う目安としてあら</t>
    <phoneticPr fontId="2"/>
  </si>
  <si>
    <t>かじめ定められた水位）に到達し、さらに水位の上昇が見</t>
    <phoneticPr fontId="2"/>
  </si>
  <si>
    <t>込まれる場合</t>
    <phoneticPr fontId="2"/>
  </si>
  <si>
    <t>地点) 氾濫危険情</t>
    <rPh sb="8" eb="9">
      <t>ジョウ</t>
    </rPh>
    <phoneticPr fontId="2"/>
  </si>
  <si>
    <t>報発表等</t>
    <rPh sb="3" eb="4">
      <t>トウ</t>
    </rPh>
    <phoneticPr fontId="2"/>
  </si>
  <si>
    <t>ど重大な災害発生のおそれがある水位としてあらかじめ定</t>
    <phoneticPr fontId="2"/>
  </si>
  <si>
    <t>められた水位）に到達</t>
    <phoneticPr fontId="2"/>
  </si>
  <si>
    <t>大雨、長雨、融雪などにより河川が増水し、重大な災害が発生するおそれがあると予想したとき</t>
    <phoneticPr fontId="2"/>
  </si>
  <si>
    <t>大雨による重大な災害が発生するおそれがあると予想したとき</t>
    <phoneticPr fontId="2"/>
  </si>
  <si>
    <t>大雨、長雨、融雪などにより河川が増水し、災害が発生するおそれがあると予想したとき</t>
    <phoneticPr fontId="2"/>
  </si>
  <si>
    <t>大雨による災害が発生するおそれがあると予測したとき</t>
    <phoneticPr fontId="2"/>
  </si>
  <si>
    <t>大雨による重大な災害が発生するおそれが著しく大きいと予想したとき</t>
    <phoneticPr fontId="2"/>
  </si>
  <si>
    <t>川の防災情報 宮城県 水位"、</t>
    <rPh sb="0" eb="1">
      <t>カワ</t>
    </rPh>
    <rPh sb="2" eb="4">
      <t>ボウサイ</t>
    </rPh>
    <rPh sb="4" eb="6">
      <t>ジョウホウ</t>
    </rPh>
    <rPh sb="7" eb="10">
      <t>ミヤギケン</t>
    </rPh>
    <rPh sb="11" eb="13">
      <t>スイイ</t>
    </rPh>
    <phoneticPr fontId="2"/>
  </si>
  <si>
    <t>）階</t>
    <rPh sb="1" eb="2">
      <t>カイ</t>
    </rPh>
    <phoneticPr fontId="2"/>
  </si>
  <si>
    <t>）</t>
    <phoneticPr fontId="2"/>
  </si>
  <si>
    <t>名　　　称</t>
    <rPh sb="0" eb="1">
      <t>ナ</t>
    </rPh>
    <rPh sb="4" eb="5">
      <t>ショウ</t>
    </rPh>
    <phoneticPr fontId="2"/>
  </si>
  <si>
    <t>北上川　I子</t>
    <rPh sb="0" eb="1">
      <t>キタ</t>
    </rPh>
    <rPh sb="1" eb="2">
      <t>カミ</t>
    </rPh>
    <rPh sb="2" eb="3">
      <t>カワ</t>
    </rPh>
    <rPh sb="5" eb="6">
      <t>コ</t>
    </rPh>
    <phoneticPr fontId="2"/>
  </si>
  <si>
    <t>北上川　J子</t>
    <rPh sb="0" eb="2">
      <t>キタカミ</t>
    </rPh>
    <rPh sb="2" eb="3">
      <t>ガワ</t>
    </rPh>
    <rPh sb="5" eb="6">
      <t>コ</t>
    </rPh>
    <phoneticPr fontId="2"/>
  </si>
  <si>
    <t>北上川　K男</t>
    <rPh sb="0" eb="2">
      <t>キタカミ</t>
    </rPh>
    <rPh sb="2" eb="3">
      <t>ガワ</t>
    </rPh>
    <rPh sb="5" eb="6">
      <t>オ</t>
    </rPh>
    <phoneticPr fontId="2"/>
  </si>
  <si>
    <t>北上川　L男</t>
    <rPh sb="0" eb="2">
      <t>キタカミ</t>
    </rPh>
    <rPh sb="2" eb="3">
      <t>カワ</t>
    </rPh>
    <rPh sb="5" eb="6">
      <t>オ</t>
    </rPh>
    <phoneticPr fontId="2"/>
  </si>
  <si>
    <t>北上川　M子</t>
    <rPh sb="0" eb="2">
      <t>キタカミ</t>
    </rPh>
    <rPh sb="2" eb="3">
      <t>ガワ</t>
    </rPh>
    <rPh sb="5" eb="6">
      <t>コ</t>
    </rPh>
    <phoneticPr fontId="2"/>
  </si>
  <si>
    <t>北上川　N子</t>
    <rPh sb="0" eb="2">
      <t>キタカミ</t>
    </rPh>
    <rPh sb="2" eb="3">
      <t>カワ</t>
    </rPh>
    <rPh sb="5" eb="6">
      <t>コ</t>
    </rPh>
    <phoneticPr fontId="2"/>
  </si>
  <si>
    <t>北上川　O子</t>
    <rPh sb="0" eb="2">
      <t>キタカミ</t>
    </rPh>
    <rPh sb="2" eb="3">
      <t>ガワ</t>
    </rPh>
    <rPh sb="5" eb="6">
      <t>コ</t>
    </rPh>
    <phoneticPr fontId="2"/>
  </si>
  <si>
    <t>北上川　P男</t>
    <rPh sb="0" eb="2">
      <t>キタカミ</t>
    </rPh>
    <rPh sb="2" eb="3">
      <t>ガワ</t>
    </rPh>
    <rPh sb="5" eb="6">
      <t>オ</t>
    </rPh>
    <phoneticPr fontId="2"/>
  </si>
  <si>
    <t>宮城県 警報"、</t>
    <phoneticPr fontId="2"/>
  </si>
  <si>
    <t>建物の浸水イメージ</t>
    <rPh sb="0" eb="2">
      <t>タテモノ</t>
    </rPh>
    <rPh sb="3" eb="5">
      <t>シンスイ</t>
    </rPh>
    <phoneticPr fontId="2"/>
  </si>
  <si>
    <t>グループホーム〇〇〇</t>
    <phoneticPr fontId="2"/>
  </si>
  <si>
    <t>6</t>
    <phoneticPr fontId="2"/>
  </si>
  <si>
    <t>注意体制における任務
　</t>
    <phoneticPr fontId="2"/>
  </si>
  <si>
    <t>警戒体制における任務
　</t>
    <phoneticPr fontId="2"/>
  </si>
  <si>
    <t>●避難誘導要員
　　</t>
    <rPh sb="1" eb="3">
      <t>ヒナン</t>
    </rPh>
    <rPh sb="3" eb="5">
      <t>ユウドウ</t>
    </rPh>
    <rPh sb="5" eb="7">
      <t>ヨウイン</t>
    </rPh>
    <phoneticPr fontId="2"/>
  </si>
  <si>
    <t>非常体制における任務
　</t>
    <phoneticPr fontId="2"/>
  </si>
  <si>
    <t>その他 情報伝達について</t>
    <rPh sb="2" eb="3">
      <t>タ</t>
    </rPh>
    <rPh sb="4" eb="6">
      <t>ジョウホウ</t>
    </rPh>
    <rPh sb="6" eb="8">
      <t>デンタツ</t>
    </rPh>
    <phoneticPr fontId="2"/>
  </si>
  <si>
    <t>避難誘導のための備蓄</t>
    <phoneticPr fontId="2"/>
  </si>
  <si>
    <t>施設内の一時避難のための備蓄</t>
    <phoneticPr fontId="2"/>
  </si>
  <si>
    <t>高齢者のための備蓄</t>
    <phoneticPr fontId="2"/>
  </si>
  <si>
    <t>障碍者のための備蓄</t>
    <phoneticPr fontId="2"/>
  </si>
  <si>
    <t>乳幼児のための備蓄</t>
    <phoneticPr fontId="2"/>
  </si>
  <si>
    <t>その他の備蓄品</t>
    <rPh sb="4" eb="6">
      <t>ビチク</t>
    </rPh>
    <rPh sb="6" eb="7">
      <t>ヒン</t>
    </rPh>
    <phoneticPr fontId="2"/>
  </si>
  <si>
    <t>●浸水を防ぐための対策のための備蓄</t>
    <phoneticPr fontId="2"/>
  </si>
  <si>
    <t>情報収集・伝達のための備蓄</t>
    <phoneticPr fontId="2"/>
  </si>
  <si>
    <t>北上川　Ａ男</t>
    <rPh sb="0" eb="3">
      <t>キタカミガワ</t>
    </rPh>
    <rPh sb="5" eb="6">
      <t>オ</t>
    </rPh>
    <phoneticPr fontId="2"/>
  </si>
  <si>
    <t>江合川</t>
  </si>
  <si>
    <t>建物に想定される
最大浸水深</t>
    <rPh sb="0" eb="2">
      <t>タテモノ</t>
    </rPh>
    <rPh sb="3" eb="5">
      <t>ソウテイ</t>
    </rPh>
    <rPh sb="9" eb="11">
      <t>サイダイ</t>
    </rPh>
    <rPh sb="11" eb="13">
      <t>シンスイ</t>
    </rPh>
    <rPh sb="13" eb="14">
      <t>シン</t>
    </rPh>
    <phoneticPr fontId="2"/>
  </si>
  <si>
    <t>外来診療中止の掲示</t>
    <phoneticPr fontId="2"/>
  </si>
  <si>
    <t>施設利用者の体調・状態の把握</t>
    <rPh sb="0" eb="2">
      <t>シセツ</t>
    </rPh>
    <rPh sb="2" eb="5">
      <t>リヨウシャ</t>
    </rPh>
    <rPh sb="6" eb="8">
      <t>タイチョウ</t>
    </rPh>
    <rPh sb="9" eb="11">
      <t>ジョウタイ</t>
    </rPh>
    <rPh sb="12" eb="14">
      <t>ハアク</t>
    </rPh>
    <phoneticPr fontId="2"/>
  </si>
  <si>
    <t>連携機関・家族への応援依頼</t>
    <rPh sb="0" eb="2">
      <t>レンケイ</t>
    </rPh>
    <rPh sb="2" eb="4">
      <t>キカン</t>
    </rPh>
    <rPh sb="5" eb="7">
      <t>カゾク</t>
    </rPh>
    <rPh sb="9" eb="11">
      <t>オウエン</t>
    </rPh>
    <rPh sb="11" eb="13">
      <t>イライ</t>
    </rPh>
    <phoneticPr fontId="2"/>
  </si>
  <si>
    <t>・</t>
    <phoneticPr fontId="2"/>
  </si>
  <si>
    <t>安全確保のための誘導用ライフジャケットを着用し、避難ルートや側溝等の危険箇所を指示</t>
    <phoneticPr fontId="2"/>
  </si>
  <si>
    <t>避難する際には、ブレーカーの遮断、ガスの元栓の閉鎖</t>
    <phoneticPr fontId="2"/>
  </si>
  <si>
    <t>浸水の恐れのある階または施設からの退出が概ね完了した時点において、未避難者の有無について確認</t>
    <phoneticPr fontId="2"/>
  </si>
  <si>
    <t>（５）避難に対する事前の備え</t>
    <rPh sb="6" eb="7">
      <t>タイ</t>
    </rPh>
    <rPh sb="9" eb="11">
      <t>ジゼン</t>
    </rPh>
    <rPh sb="12" eb="13">
      <t>ソナ</t>
    </rPh>
    <phoneticPr fontId="2"/>
  </si>
  <si>
    <t>観測所の水位情報や気象情報を入手しましょう。</t>
    <phoneticPr fontId="2"/>
  </si>
  <si>
    <t>情報伝達　　（　</t>
    <rPh sb="0" eb="2">
      <t>ジョウホウ</t>
    </rPh>
    <rPh sb="2" eb="4">
      <t>デンタツ</t>
    </rPh>
    <phoneticPr fontId="2"/>
  </si>
  <si>
    <t>「施設内緊急連絡網」に基づき、また館内放送や掲示板を用いて、体制の確立状況、気象情報、洪水予報等の情報を施設内関係者間で共有する。　）</t>
    <phoneticPr fontId="2"/>
  </si>
  <si>
    <t xml:space="preserve"> （</t>
    <phoneticPr fontId="2"/>
  </si>
  <si>
    <t>徒歩や公共交通機関等を用いての広域避難が困難な者がいる場合には、避難困難者の状態や人数について市町村長に報告する。　）</t>
    <phoneticPr fontId="2"/>
  </si>
  <si>
    <t>Ｐ.2１</t>
    <phoneticPr fontId="2"/>
  </si>
  <si>
    <t>Ｐ.１</t>
    <phoneticPr fontId="2"/>
  </si>
  <si>
    <t>Ｐ.２</t>
    <phoneticPr fontId="2"/>
  </si>
  <si>
    <t>Ｐ.３-1
Ｐ.４-1</t>
    <phoneticPr fontId="2"/>
  </si>
  <si>
    <t>Ｐ.３-2
Ｐ.４-2</t>
    <phoneticPr fontId="2"/>
  </si>
  <si>
    <t>Ｐ.5</t>
    <phoneticPr fontId="2"/>
  </si>
  <si>
    <t>Ｐ.６</t>
    <phoneticPr fontId="2"/>
  </si>
  <si>
    <t>Ｐ.７</t>
    <phoneticPr fontId="2"/>
  </si>
  <si>
    <t>Ｐ.８</t>
    <phoneticPr fontId="2"/>
  </si>
  <si>
    <t>Ｐ.９</t>
    <phoneticPr fontId="2"/>
  </si>
  <si>
    <t>Ｐ.２０</t>
    <phoneticPr fontId="2"/>
  </si>
  <si>
    <t>Ｐ.１８</t>
    <phoneticPr fontId="2"/>
  </si>
  <si>
    <t>Ｐ.１４</t>
    <phoneticPr fontId="2"/>
  </si>
  <si>
    <t>Ｐ.１３</t>
    <phoneticPr fontId="2"/>
  </si>
  <si>
    <t>Ｐ.１０</t>
    <phoneticPr fontId="2"/>
  </si>
  <si>
    <t>Ｐ.４</t>
    <phoneticPr fontId="2"/>
  </si>
  <si>
    <t>利用者の家族について、「ご家族連絡先」に基づき、避難所へ避難する旨、避難が完了した旨を連絡する。</t>
    <rPh sb="0" eb="3">
      <t>リヨウシャ</t>
    </rPh>
    <rPh sb="4" eb="6">
      <t>カゾク</t>
    </rPh>
    <rPh sb="13" eb="15">
      <t>カゾク</t>
    </rPh>
    <rPh sb="15" eb="17">
      <t>レンラク</t>
    </rPh>
    <rPh sb="17" eb="18">
      <t>サキ</t>
    </rPh>
    <rPh sb="20" eb="21">
      <t>モト</t>
    </rPh>
    <rPh sb="24" eb="27">
      <t>ヒナンジョ</t>
    </rPh>
    <rPh sb="28" eb="30">
      <t>ヒナン</t>
    </rPh>
    <rPh sb="32" eb="33">
      <t>ムネ</t>
    </rPh>
    <rPh sb="34" eb="36">
      <t>ヒナン</t>
    </rPh>
    <rPh sb="37" eb="39">
      <t>カンリョウ</t>
    </rPh>
    <rPh sb="41" eb="42">
      <t>ムネ</t>
    </rPh>
    <rPh sb="43" eb="45">
      <t>レンラク</t>
    </rPh>
    <phoneticPr fontId="2"/>
  </si>
  <si>
    <t>●施設から避難所までの経路を示す避難経路図を作成し、Ｐ.６に添付してください。</t>
    <phoneticPr fontId="2"/>
  </si>
  <si>
    <t>垂直避難は、大きい川の近く施設の場合、家が流される可能性があるため、注意してください。
浸水深と避難行動の関係は以下のサイトが参考になります。
http://www.river.go.jp/kawabou/reference/index05.html</t>
    <phoneticPr fontId="2"/>
  </si>
  <si>
    <t>※建物の階数より浸水深が深い場合は、屋内安全確保は危険です。</t>
    <rPh sb="12" eb="13">
      <t>フカ</t>
    </rPh>
    <rPh sb="18" eb="20">
      <t>オクナイ</t>
    </rPh>
    <rPh sb="20" eb="22">
      <t>アンゼン</t>
    </rPh>
    <rPh sb="22" eb="24">
      <t>カクホ</t>
    </rPh>
    <rPh sb="25" eb="27">
      <t>キケン</t>
    </rPh>
    <phoneticPr fontId="2"/>
  </si>
  <si>
    <t>貴施設が屋内安全確保をすることは</t>
    <rPh sb="0" eb="1">
      <t>キ</t>
    </rPh>
    <rPh sb="1" eb="3">
      <t>シセツ</t>
    </rPh>
    <rPh sb="4" eb="6">
      <t>オクナイ</t>
    </rPh>
    <rPh sb="6" eb="8">
      <t>アンゼン</t>
    </rPh>
    <rPh sb="8" eb="10">
      <t>カクホ</t>
    </rPh>
    <phoneticPr fontId="2"/>
  </si>
  <si>
    <t>この計画は、本施設に勤務又は利用する全ての者に適用するものとする。</t>
    <phoneticPr fontId="2"/>
  </si>
  <si>
    <t>※避難時間とは施設を出発してから避難場所に到着するまでの時間です。
※施設の建物の高さについては、5階建てまでを想定し、本計画を作成しています。</t>
    <rPh sb="1" eb="3">
      <t>ヒナン</t>
    </rPh>
    <rPh sb="3" eb="5">
      <t>ジカン</t>
    </rPh>
    <rPh sb="7" eb="9">
      <t>シセツ</t>
    </rPh>
    <rPh sb="10" eb="12">
      <t>シュッパツ</t>
    </rPh>
    <rPh sb="16" eb="18">
      <t>ヒナン</t>
    </rPh>
    <rPh sb="18" eb="20">
      <t>バショ</t>
    </rPh>
    <rPh sb="21" eb="23">
      <t>トウチャク</t>
    </rPh>
    <rPh sb="28" eb="30">
      <t>ジカン</t>
    </rPh>
    <rPh sb="35" eb="37">
      <t>シセツ</t>
    </rPh>
    <rPh sb="38" eb="40">
      <t>タテモノ</t>
    </rPh>
    <rPh sb="41" eb="42">
      <t>タカ</t>
    </rPh>
    <rPh sb="50" eb="52">
      <t>カイダ</t>
    </rPh>
    <rPh sb="56" eb="58">
      <t>ソウテイ</t>
    </rPh>
    <rPh sb="60" eb="61">
      <t>ホン</t>
    </rPh>
    <rPh sb="61" eb="63">
      <t>ケイカク</t>
    </rPh>
    <rPh sb="64" eb="66">
      <t>サクセイ</t>
    </rPh>
    <phoneticPr fontId="2"/>
  </si>
  <si>
    <t>「避難確保計画コントロールシート」</t>
    <phoneticPr fontId="2"/>
  </si>
  <si>
    <t>土砂災害</t>
    <rPh sb="0" eb="2">
      <t>ドシャ</t>
    </rPh>
    <rPh sb="2" eb="4">
      <t>サイガイ</t>
    </rPh>
    <phoneticPr fontId="2"/>
  </si>
  <si>
    <t>Ｐ.4</t>
    <phoneticPr fontId="2"/>
  </si>
  <si>
    <t>Ｐ.６-2</t>
    <phoneticPr fontId="2"/>
  </si>
  <si>
    <t>次に示すような土砂災害の前兆現象を確認した際は、市役所等の情報を待つことなく避難を開始する。前兆現象については、安全確保のため、施設内から確認できる範囲で把握し、市に報告する。</t>
    <phoneticPr fontId="2"/>
  </si>
  <si>
    <t>（7）自主避難の判断</t>
    <phoneticPr fontId="2"/>
  </si>
  <si>
    <t>笛</t>
    <rPh sb="0" eb="1">
      <t>フエ</t>
    </rPh>
    <phoneticPr fontId="2"/>
  </si>
  <si>
    <t>４.３.　土砂災害に対する防災体制確立の判断時期及び活動内容</t>
    <rPh sb="5" eb="7">
      <t>ドシャ</t>
    </rPh>
    <rPh sb="7" eb="9">
      <t>サイガイ</t>
    </rPh>
    <rPh sb="10" eb="11">
      <t>タイ</t>
    </rPh>
    <rPh sb="13" eb="15">
      <t>ボウサイ</t>
    </rPh>
    <rPh sb="15" eb="17">
      <t>タイセイ</t>
    </rPh>
    <rPh sb="17" eb="19">
      <t>カクリツ</t>
    </rPh>
    <rPh sb="20" eb="22">
      <t>ハンダン</t>
    </rPh>
    <rPh sb="22" eb="24">
      <t>ジキ</t>
    </rPh>
    <rPh sb="24" eb="25">
      <t>オヨ</t>
    </rPh>
    <rPh sb="26" eb="28">
      <t>カツドウ</t>
    </rPh>
    <rPh sb="28" eb="30">
      <t>ナイヨウ</t>
    </rPh>
    <phoneticPr fontId="2"/>
  </si>
  <si>
    <t>避難完了</t>
    <rPh sb="2" eb="4">
      <t>カンリョウ</t>
    </rPh>
    <phoneticPr fontId="2"/>
  </si>
  <si>
    <t>気象予報・水位到達情報</t>
    <rPh sb="0" eb="2">
      <t>キショウ</t>
    </rPh>
    <rPh sb="2" eb="4">
      <t>ヨホウ</t>
    </rPh>
    <rPh sb="5" eb="7">
      <t>スイイ</t>
    </rPh>
    <rPh sb="7" eb="9">
      <t>トウタツ</t>
    </rPh>
    <rPh sb="9" eb="11">
      <t>ジョウホウ</t>
    </rPh>
    <phoneticPr fontId="2"/>
  </si>
  <si>
    <t>水位）に到達</t>
  </si>
  <si>
    <t>●土砂災害に対する防災体制確立の判断基準</t>
    <rPh sb="1" eb="3">
      <t>ドシャ</t>
    </rPh>
    <rPh sb="3" eb="5">
      <t>サイガイ</t>
    </rPh>
    <rPh sb="6" eb="7">
      <t>タイ</t>
    </rPh>
    <rPh sb="9" eb="11">
      <t>ボウサイ</t>
    </rPh>
    <rPh sb="11" eb="13">
      <t>タイセイ</t>
    </rPh>
    <rPh sb="13" eb="15">
      <t>カクリツ</t>
    </rPh>
    <rPh sb="16" eb="18">
      <t>ハンダン</t>
    </rPh>
    <rPh sb="18" eb="20">
      <t>キジュン</t>
    </rPh>
    <phoneticPr fontId="2"/>
  </si>
  <si>
    <t>石巻市</t>
  </si>
  <si>
    <t>6.２ 施設周辺の避難経路図</t>
    <phoneticPr fontId="2"/>
  </si>
  <si>
    <t>土砂災害時の避難場所は、土砂災害ハザードマップの特別警戒区域、警戒区域から、以下の場所とする。</t>
    <rPh sb="0" eb="2">
      <t>ドシャ</t>
    </rPh>
    <rPh sb="2" eb="4">
      <t>サイガイ</t>
    </rPh>
    <rPh sb="12" eb="14">
      <t>ドシャ</t>
    </rPh>
    <rPh sb="14" eb="16">
      <t>サイガイ</t>
    </rPh>
    <rPh sb="24" eb="26">
      <t>トクベツ</t>
    </rPh>
    <rPh sb="26" eb="28">
      <t>ケイカイ</t>
    </rPh>
    <rPh sb="28" eb="30">
      <t>クイキ</t>
    </rPh>
    <rPh sb="31" eb="33">
      <t>ケイカイ</t>
    </rPh>
    <rPh sb="33" eb="35">
      <t>クイキ</t>
    </rPh>
    <phoneticPr fontId="2"/>
  </si>
  <si>
    <t>避難のポイント</t>
    <rPh sb="0" eb="2">
      <t>ヒナン</t>
    </rPh>
    <phoneticPr fontId="2"/>
  </si>
  <si>
    <t>・近くの堅牢な建物の２階以上</t>
  </si>
  <si>
    <t>●施設から避難所までの経路を示す避難経路図を作成し、Ｐ.６-２に添付してください。</t>
    <phoneticPr fontId="2"/>
  </si>
  <si>
    <t>柳津</t>
    <rPh sb="0" eb="2">
      <t>ヤナヅ</t>
    </rPh>
    <phoneticPr fontId="2"/>
  </si>
  <si>
    <t>涌谷</t>
    <rPh sb="0" eb="2">
      <t>ワクヤ</t>
    </rPh>
    <phoneticPr fontId="2"/>
  </si>
  <si>
    <t>Ｐ.●</t>
    <phoneticPr fontId="2"/>
  </si>
  <si>
    <t>※プルダウンで所在自治体を選んでください。</t>
    <rPh sb="7" eb="9">
      <t>ショザイ</t>
    </rPh>
    <rPh sb="9" eb="12">
      <t>ジチタイ</t>
    </rPh>
    <rPh sb="13" eb="14">
      <t>エラ</t>
    </rPh>
    <phoneticPr fontId="2"/>
  </si>
  <si>
    <t>警戒体制</t>
  </si>
  <si>
    <t>非常体制</t>
  </si>
  <si>
    <t>①避難誘導</t>
    <phoneticPr fontId="2"/>
  </si>
  <si>
    <t>①避難誘導要員</t>
    <phoneticPr fontId="2"/>
  </si>
  <si>
    <t xml:space="preserve"> 警報"、"NHK 警報　宮城"、</t>
    <phoneticPr fontId="2"/>
  </si>
  <si>
    <t>宮城県 土砂災害警戒情報"　等</t>
    <phoneticPr fontId="2"/>
  </si>
  <si>
    <t>入力必須</t>
    <rPh sb="0" eb="2">
      <t>ニュウリョク</t>
    </rPh>
    <rPh sb="2" eb="4">
      <t>ヒッス</t>
    </rPh>
    <phoneticPr fontId="2"/>
  </si>
  <si>
    <t>該当する場合入力</t>
  </si>
  <si>
    <t>洪水</t>
    <rPh sb="0" eb="2">
      <t>コウズイ</t>
    </rPh>
    <phoneticPr fontId="2"/>
  </si>
  <si>
    <t>1　計画の目的
2　計画の報告
3　計画の適用範囲</t>
    <rPh sb="2" eb="4">
      <t>ケイカク</t>
    </rPh>
    <rPh sb="5" eb="7">
      <t>モクテキ</t>
    </rPh>
    <rPh sb="10" eb="12">
      <t>ケイカク</t>
    </rPh>
    <rPh sb="13" eb="15">
      <t>ホウコク</t>
    </rPh>
    <rPh sb="18" eb="20">
      <t>ケイカク</t>
    </rPh>
    <rPh sb="21" eb="23">
      <t>テキヨウ</t>
    </rPh>
    <rPh sb="23" eb="25">
      <t>ハンイ</t>
    </rPh>
    <phoneticPr fontId="2"/>
  </si>
  <si>
    <t>4.1　防災体制</t>
    <rPh sb="4" eb="6">
      <t>ボウサイ</t>
    </rPh>
    <rPh sb="6" eb="8">
      <t>タイセイ</t>
    </rPh>
    <phoneticPr fontId="2"/>
  </si>
  <si>
    <t>4.2　防災体制確立の判断時期及び活動内容</t>
    <rPh sb="4" eb="6">
      <t>ボウサイ</t>
    </rPh>
    <rPh sb="6" eb="8">
      <t>タイセイ</t>
    </rPh>
    <rPh sb="8" eb="10">
      <t>カクリツ</t>
    </rPh>
    <rPh sb="11" eb="13">
      <t>ハンダン</t>
    </rPh>
    <rPh sb="13" eb="15">
      <t>ジキ</t>
    </rPh>
    <rPh sb="15" eb="16">
      <t>オヨ</t>
    </rPh>
    <rPh sb="17" eb="19">
      <t>カツドウ</t>
    </rPh>
    <rPh sb="19" eb="21">
      <t>ナイヨウ</t>
    </rPh>
    <phoneticPr fontId="2"/>
  </si>
  <si>
    <t>4.3　土砂災害に対する防災体制確立の判断時期及び活動内容</t>
    <rPh sb="4" eb="6">
      <t>ドシャ</t>
    </rPh>
    <rPh sb="6" eb="8">
      <t>サイガイ</t>
    </rPh>
    <rPh sb="9" eb="10">
      <t>タイ</t>
    </rPh>
    <rPh sb="12" eb="14">
      <t>ボウサイ</t>
    </rPh>
    <rPh sb="14" eb="16">
      <t>タイセイ</t>
    </rPh>
    <rPh sb="16" eb="18">
      <t>カクリツ</t>
    </rPh>
    <rPh sb="19" eb="21">
      <t>ハンダン</t>
    </rPh>
    <rPh sb="21" eb="23">
      <t>ジキ</t>
    </rPh>
    <rPh sb="23" eb="24">
      <t>オヨ</t>
    </rPh>
    <rPh sb="25" eb="27">
      <t>カツドウ</t>
    </rPh>
    <rPh sb="27" eb="29">
      <t>ナイヨウ</t>
    </rPh>
    <phoneticPr fontId="2"/>
  </si>
  <si>
    <t>5　情報収集・伝達</t>
    <rPh sb="2" eb="4">
      <t>ジョウホウ</t>
    </rPh>
    <rPh sb="4" eb="6">
      <t>シュウシュウ</t>
    </rPh>
    <rPh sb="7" eb="9">
      <t>デンタツ</t>
    </rPh>
    <phoneticPr fontId="2"/>
  </si>
  <si>
    <t>6.1　施設周辺の避難経路図</t>
    <rPh sb="4" eb="6">
      <t>シセツ</t>
    </rPh>
    <rPh sb="6" eb="8">
      <t>シュウヘン</t>
    </rPh>
    <rPh sb="9" eb="11">
      <t>ヒナン</t>
    </rPh>
    <rPh sb="11" eb="13">
      <t>ケイロ</t>
    </rPh>
    <rPh sb="13" eb="14">
      <t>ズ</t>
    </rPh>
    <phoneticPr fontId="2"/>
  </si>
  <si>
    <t>6.2　施設周辺の避難経路図</t>
    <rPh sb="4" eb="6">
      <t>シセツ</t>
    </rPh>
    <rPh sb="6" eb="8">
      <t>シュウヘン</t>
    </rPh>
    <rPh sb="9" eb="11">
      <t>ヒナン</t>
    </rPh>
    <rPh sb="11" eb="13">
      <t>ケイロ</t>
    </rPh>
    <rPh sb="13" eb="14">
      <t>ズ</t>
    </rPh>
    <phoneticPr fontId="2"/>
  </si>
  <si>
    <t>6.3　避難誘導方法</t>
    <rPh sb="4" eb="6">
      <t>ヒナン</t>
    </rPh>
    <rPh sb="6" eb="8">
      <t>ユウドウ</t>
    </rPh>
    <rPh sb="8" eb="10">
      <t>ホウホウ</t>
    </rPh>
    <phoneticPr fontId="2"/>
  </si>
  <si>
    <t>7　避難の確保を図るための施設の整備</t>
    <rPh sb="2" eb="4">
      <t>ヒナン</t>
    </rPh>
    <rPh sb="5" eb="7">
      <t>カクホ</t>
    </rPh>
    <rPh sb="8" eb="9">
      <t>ハカ</t>
    </rPh>
    <rPh sb="13" eb="15">
      <t>シセツ</t>
    </rPh>
    <rPh sb="16" eb="18">
      <t>セイビ</t>
    </rPh>
    <phoneticPr fontId="2"/>
  </si>
  <si>
    <t>9　自衛水防組織の業務に関する事項</t>
    <rPh sb="2" eb="4">
      <t>ジエイ</t>
    </rPh>
    <rPh sb="4" eb="6">
      <t>スイボウ</t>
    </rPh>
    <rPh sb="6" eb="8">
      <t>ソシキ</t>
    </rPh>
    <rPh sb="9" eb="11">
      <t>ギョウム</t>
    </rPh>
    <rPh sb="12" eb="13">
      <t>カン</t>
    </rPh>
    <rPh sb="15" eb="17">
      <t>ジコウ</t>
    </rPh>
    <phoneticPr fontId="2"/>
  </si>
  <si>
    <t>北上川</t>
  </si>
  <si>
    <t>・大雨特別警報発表、</t>
    <phoneticPr fontId="2"/>
  </si>
  <si>
    <t xml:space="preserve"> 土砂災害警戒情報発表</t>
    <phoneticPr fontId="2"/>
  </si>
  <si>
    <t>【洪水・土砂災害編】</t>
    <rPh sb="4" eb="6">
      <t>ドシャ</t>
    </rPh>
    <rPh sb="6" eb="8">
      <t>サイガイ</t>
    </rPh>
    <phoneticPr fontId="2"/>
  </si>
  <si>
    <t xml:space="preserve">①、③、④
情報収集伝達要員
②、⑤
避難誘導要員
</t>
    <phoneticPr fontId="2"/>
  </si>
  <si>
    <t>施設内全体への避難誘導</t>
    <rPh sb="0" eb="2">
      <t>シセツ</t>
    </rPh>
    <rPh sb="2" eb="3">
      <t>ナイ</t>
    </rPh>
    <rPh sb="3" eb="5">
      <t>ゼンタイ</t>
    </rPh>
    <rPh sb="7" eb="9">
      <t>ヒナン</t>
    </rPh>
    <rPh sb="9" eb="11">
      <t>ユウドウ</t>
    </rPh>
    <phoneticPr fontId="2"/>
  </si>
  <si>
    <t>施設内全体への避難誘導</t>
    <rPh sb="0" eb="2">
      <t>シセツ</t>
    </rPh>
    <rPh sb="2" eb="3">
      <t>ナイ</t>
    </rPh>
    <rPh sb="3" eb="5">
      <t>ゼンタイ</t>
    </rPh>
    <phoneticPr fontId="2"/>
  </si>
  <si>
    <t>＜土砂災害の場合＞</t>
    <rPh sb="1" eb="3">
      <t>ドシャ</t>
    </rPh>
    <rPh sb="3" eb="5">
      <t>サイガイ</t>
    </rPh>
    <phoneticPr fontId="2"/>
  </si>
  <si>
    <t>①洪水予報等の情報収集
②使用する資器材の準備
③利用者家族への事前連絡
④周辺住民への事前協力依頼
⑤要配慮者の避難誘導</t>
    <rPh sb="52" eb="53">
      <t>ヨウ</t>
    </rPh>
    <rPh sb="53" eb="55">
      <t>ハイリョ</t>
    </rPh>
    <rPh sb="55" eb="56">
      <t>シャ</t>
    </rPh>
    <rPh sb="57" eb="59">
      <t>ヒナン</t>
    </rPh>
    <rPh sb="59" eb="61">
      <t>ユウドウ</t>
    </rPh>
    <phoneticPr fontId="2"/>
  </si>
  <si>
    <t>①、③、④
情報収集伝達要員
②、⑤
避難誘導要員</t>
    <phoneticPr fontId="2"/>
  </si>
  <si>
    <t>・がけや沢筋から離れた部屋</t>
    <phoneticPr fontId="2"/>
  </si>
  <si>
    <t>●施設に想定される災害リスクを☑チェックしてください。</t>
    <phoneticPr fontId="2"/>
  </si>
  <si>
    <t>入力不要</t>
    <rPh sb="0" eb="2">
      <t>ニュウリョク</t>
    </rPh>
    <rPh sb="2" eb="4">
      <t>フヨウ</t>
    </rPh>
    <phoneticPr fontId="2"/>
  </si>
  <si>
    <t>●あなたの施設が位置する市町村を選んでください。</t>
    <rPh sb="5" eb="7">
      <t>シセツ</t>
    </rPh>
    <rPh sb="8" eb="10">
      <t>イチ</t>
    </rPh>
    <rPh sb="12" eb="15">
      <t>シチョウソン</t>
    </rPh>
    <rPh sb="16" eb="17">
      <t>エラ</t>
    </rPh>
    <phoneticPr fontId="2"/>
  </si>
  <si>
    <t>Ｐ.１１</t>
    <phoneticPr fontId="2"/>
  </si>
  <si>
    <t>●避難情報等は、施設が所在する市町村から発信されます。</t>
    <rPh sb="1" eb="3">
      <t>ヒナン</t>
    </rPh>
    <rPh sb="3" eb="5">
      <t>ジョウホウ</t>
    </rPh>
    <rPh sb="5" eb="6">
      <t>トウ</t>
    </rPh>
    <rPh sb="8" eb="10">
      <t>シセツ</t>
    </rPh>
    <rPh sb="11" eb="13">
      <t>ショザイ</t>
    </rPh>
    <rPh sb="15" eb="18">
      <t>シチョウソン</t>
    </rPh>
    <rPh sb="20" eb="22">
      <t>ハッシン</t>
    </rPh>
    <phoneticPr fontId="2"/>
  </si>
  <si>
    <t>Ｐ.１２</t>
    <phoneticPr fontId="2"/>
  </si>
  <si>
    <t>●洪水・土砂災害時の避難に関する情報とその収集方法</t>
    <rPh sb="1" eb="3">
      <t>コウズイ</t>
    </rPh>
    <rPh sb="4" eb="6">
      <t>ドシャ</t>
    </rPh>
    <rPh sb="6" eb="8">
      <t>サイガイ</t>
    </rPh>
    <rPh sb="8" eb="9">
      <t>ジ</t>
    </rPh>
    <rPh sb="10" eb="12">
      <t>ヒナン</t>
    </rPh>
    <rPh sb="13" eb="14">
      <t>カン</t>
    </rPh>
    <rPh sb="16" eb="18">
      <t>ジョウホウ</t>
    </rPh>
    <rPh sb="21" eb="23">
      <t>シュウシュウ</t>
    </rPh>
    <rPh sb="23" eb="25">
      <t>ホウホウ</t>
    </rPh>
    <phoneticPr fontId="2"/>
  </si>
  <si>
    <t>土砂災害</t>
    <phoneticPr fontId="2"/>
  </si>
  <si>
    <t>Ｐ.１5</t>
    <phoneticPr fontId="2"/>
  </si>
  <si>
    <t>Ｐ.２２</t>
    <phoneticPr fontId="2"/>
  </si>
  <si>
    <t>土のう</t>
    <rPh sb="0" eb="1">
      <t>ド</t>
    </rPh>
    <phoneticPr fontId="2"/>
  </si>
  <si>
    <t>Ｐ.2５</t>
    <phoneticPr fontId="2"/>
  </si>
  <si>
    <t>所在市町村</t>
    <rPh sb="2" eb="5">
      <t>シチョウソン</t>
    </rPh>
    <phoneticPr fontId="2"/>
  </si>
  <si>
    <t>所在市町村</t>
    <phoneticPr fontId="2"/>
  </si>
  <si>
    <t>入力欄の凡例</t>
    <rPh sb="0" eb="2">
      <t>ニュウリョク</t>
    </rPh>
    <rPh sb="2" eb="3">
      <t>ラン</t>
    </rPh>
    <rPh sb="4" eb="6">
      <t>ハンレイ</t>
    </rPh>
    <phoneticPr fontId="2"/>
  </si>
  <si>
    <t>Ｐ.5</t>
  </si>
  <si>
    <t>Ｐ.１２</t>
  </si>
  <si>
    <t>笛</t>
    <rPh sb="0" eb="1">
      <t>フエ</t>
    </rPh>
    <phoneticPr fontId="2"/>
  </si>
  <si>
    <t>生理用品</t>
    <phoneticPr fontId="2"/>
  </si>
  <si>
    <t>食料（推奨：1人あたり3日分）</t>
    <rPh sb="0" eb="2">
      <t>ショクリョウ</t>
    </rPh>
    <rPh sb="3" eb="5">
      <t>スイショウ</t>
    </rPh>
    <rPh sb="6" eb="8">
      <t>ヒトリ</t>
    </rPh>
    <rPh sb="12" eb="13">
      <t>ニチ</t>
    </rPh>
    <phoneticPr fontId="2"/>
  </si>
  <si>
    <t>食料（推奨：1人あたり3日分）</t>
    <rPh sb="0" eb="2">
      <t>ショクリョウ</t>
    </rPh>
    <rPh sb="3" eb="5">
      <t>スイショウ</t>
    </rPh>
    <rPh sb="6" eb="8">
      <t>ヒトリ</t>
    </rPh>
    <rPh sb="12" eb="14">
      <t>ニチブン</t>
    </rPh>
    <phoneticPr fontId="2"/>
  </si>
  <si>
    <t>食料（推奨：1人あたり3日分）</t>
    <rPh sb="0" eb="2">
      <t>ショクリョウ</t>
    </rPh>
    <rPh sb="3" eb="5">
      <t>スイショウ</t>
    </rPh>
    <rPh sb="7" eb="8">
      <t>ニン</t>
    </rPh>
    <rPh sb="12" eb="14">
      <t>ニチブン</t>
    </rPh>
    <phoneticPr fontId="2"/>
  </si>
  <si>
    <t>○○中学校</t>
    <rPh sb="2" eb="5">
      <t>チュウガッコウ</t>
    </rPh>
    <phoneticPr fontId="2"/>
  </si>
  <si>
    <t>○○中学校</t>
    <phoneticPr fontId="2"/>
  </si>
  <si>
    <t>グループホームＫ</t>
    <phoneticPr fontId="2"/>
  </si>
  <si>
    <t>管理権限者</t>
    <rPh sb="0" eb="2">
      <t>カンリ</t>
    </rPh>
    <rPh sb="2" eb="4">
      <t>ケンゲン</t>
    </rPh>
    <rPh sb="4" eb="5">
      <t>シャ</t>
    </rPh>
    <phoneticPr fontId="2"/>
  </si>
  <si>
    <t>(</t>
    <phoneticPr fontId="2"/>
  </si>
  <si>
    <t>所在市町村</t>
    <rPh sb="0" eb="2">
      <t>ショザイ</t>
    </rPh>
    <rPh sb="2" eb="5">
      <t>シチョウソン</t>
    </rPh>
    <phoneticPr fontId="2"/>
  </si>
  <si>
    <t>(</t>
    <phoneticPr fontId="2"/>
  </si>
  <si>
    <t xml:space="preserve">水位情報  </t>
    <rPh sb="0" eb="2">
      <t>スイイ</t>
    </rPh>
    <rPh sb="2" eb="4">
      <t>ジョウホウ</t>
    </rPh>
    <phoneticPr fontId="2"/>
  </si>
  <si>
    <t>(</t>
    <phoneticPr fontId="2"/>
  </si>
  <si>
    <t>所在市町村</t>
    <rPh sb="0" eb="2">
      <t>ショザイ</t>
    </rPh>
    <phoneticPr fontId="2"/>
  </si>
  <si>
    <t>国土交通省ホームページ、川の防災情報、
緊急速報メール</t>
    <rPh sb="12" eb="13">
      <t>カワ</t>
    </rPh>
    <rPh sb="14" eb="16">
      <t>ボウサイ</t>
    </rPh>
    <rPh sb="16" eb="18">
      <t>ジョウホウ</t>
    </rPh>
    <phoneticPr fontId="2"/>
  </si>
  <si>
    <t>情報伝達　　</t>
    <rPh sb="0" eb="2">
      <t>ジョウホウ</t>
    </rPh>
    <rPh sb="2" eb="4">
      <t>デンタツ</t>
    </rPh>
    <phoneticPr fontId="2"/>
  </si>
  <si>
    <t>避　難　確　保　計　画</t>
    <phoneticPr fontId="2"/>
  </si>
  <si>
    <t>国土交通省ホームページ、
川の防災情報、
緊急速報メール</t>
    <rPh sb="0" eb="2">
      <t>コクド</t>
    </rPh>
    <rPh sb="2" eb="5">
      <t>コウツウショウ</t>
    </rPh>
    <rPh sb="13" eb="14">
      <t>カワ</t>
    </rPh>
    <rPh sb="15" eb="17">
      <t>ボウサイ</t>
    </rPh>
    <rPh sb="17" eb="19">
      <t>ジョウホウ</t>
    </rPh>
    <phoneticPr fontId="2"/>
  </si>
  <si>
    <t>テレビ・ラジオ、
防災行政無線、
市町ホームページ</t>
    <rPh sb="17" eb="19">
      <t>シチョウ</t>
    </rPh>
    <phoneticPr fontId="2"/>
  </si>
  <si>
    <t>徒歩や公共交通機関等を用いての広域避難が困難な者がいる場合には、避難困難者の状態や人数について市町村担当課に報告する。</t>
    <rPh sb="47" eb="50">
      <t>シチョウソン</t>
    </rPh>
    <rPh sb="50" eb="53">
      <t>タントウカ</t>
    </rPh>
    <phoneticPr fontId="2"/>
  </si>
  <si>
    <t>・</t>
    <phoneticPr fontId="2"/>
  </si>
  <si>
    <t>がけ崩れ</t>
    <rPh sb="2" eb="3">
      <t>クズ</t>
    </rPh>
    <phoneticPr fontId="2"/>
  </si>
  <si>
    <t>がけにひび割れができる</t>
    <rPh sb="5" eb="6">
      <t>ワ</t>
    </rPh>
    <phoneticPr fontId="2"/>
  </si>
  <si>
    <t>小石がパラパラと落ちてくる</t>
    <rPh sb="0" eb="2">
      <t>コイシ</t>
    </rPh>
    <rPh sb="8" eb="9">
      <t>オ</t>
    </rPh>
    <phoneticPr fontId="2"/>
  </si>
  <si>
    <t>がけから水が湧き出る</t>
    <rPh sb="4" eb="5">
      <t>ミズ</t>
    </rPh>
    <rPh sb="6" eb="7">
      <t>ワ</t>
    </rPh>
    <rPh sb="8" eb="9">
      <t>デ</t>
    </rPh>
    <phoneticPr fontId="2"/>
  </si>
  <si>
    <t>湧き水が止まる・濁る</t>
    <rPh sb="0" eb="1">
      <t>ワ</t>
    </rPh>
    <rPh sb="2" eb="3">
      <t>ミズ</t>
    </rPh>
    <rPh sb="4" eb="5">
      <t>ト</t>
    </rPh>
    <rPh sb="8" eb="9">
      <t>ニゴ</t>
    </rPh>
    <phoneticPr fontId="2"/>
  </si>
  <si>
    <t>地鳴りがする</t>
    <rPh sb="0" eb="2">
      <t>ジナ</t>
    </rPh>
    <phoneticPr fontId="2"/>
  </si>
  <si>
    <t>地すべり</t>
    <rPh sb="0" eb="1">
      <t>ジ</t>
    </rPh>
    <phoneticPr fontId="2"/>
  </si>
  <si>
    <t>地面がひび割れ・陥没</t>
    <rPh sb="0" eb="2">
      <t>ジメン</t>
    </rPh>
    <rPh sb="5" eb="6">
      <t>ワ</t>
    </rPh>
    <rPh sb="8" eb="10">
      <t>カンボツ</t>
    </rPh>
    <phoneticPr fontId="2"/>
  </si>
  <si>
    <t>がけや斜面から水が噴き出す</t>
    <rPh sb="3" eb="5">
      <t>シャメン</t>
    </rPh>
    <rPh sb="7" eb="8">
      <t>ミズ</t>
    </rPh>
    <rPh sb="9" eb="10">
      <t>フ</t>
    </rPh>
    <rPh sb="11" eb="12">
      <t>ダ</t>
    </rPh>
    <phoneticPr fontId="2"/>
  </si>
  <si>
    <t>井戸や沢の水が濁る</t>
    <rPh sb="0" eb="2">
      <t>イド</t>
    </rPh>
    <rPh sb="3" eb="4">
      <t>サワ</t>
    </rPh>
    <rPh sb="5" eb="6">
      <t>ミズ</t>
    </rPh>
    <rPh sb="7" eb="8">
      <t>ニゴ</t>
    </rPh>
    <phoneticPr fontId="2"/>
  </si>
  <si>
    <t>地鳴り・山鳴りがする</t>
    <rPh sb="0" eb="2">
      <t>ジナ</t>
    </rPh>
    <rPh sb="4" eb="6">
      <t>ヤマナ</t>
    </rPh>
    <phoneticPr fontId="2"/>
  </si>
  <si>
    <t>樹木が傾く</t>
    <rPh sb="0" eb="2">
      <t>ジュモク</t>
    </rPh>
    <rPh sb="3" eb="4">
      <t>カタム</t>
    </rPh>
    <phoneticPr fontId="2"/>
  </si>
  <si>
    <t>亀裂や段差が発生</t>
    <rPh sb="0" eb="2">
      <t>キレツ</t>
    </rPh>
    <rPh sb="3" eb="5">
      <t>ダンサ</t>
    </rPh>
    <rPh sb="6" eb="8">
      <t>ハッセイ</t>
    </rPh>
    <phoneticPr fontId="2"/>
  </si>
  <si>
    <t>土石流</t>
    <rPh sb="0" eb="3">
      <t>ドセキリュウ</t>
    </rPh>
    <phoneticPr fontId="2"/>
  </si>
  <si>
    <t>山鳴りがする</t>
    <rPh sb="0" eb="2">
      <t>ヤマナ</t>
    </rPh>
    <phoneticPr fontId="2"/>
  </si>
  <si>
    <t>急に川の水が濁り、流木が混ざり始める</t>
    <rPh sb="0" eb="1">
      <t>キュウ</t>
    </rPh>
    <rPh sb="2" eb="3">
      <t>カワ</t>
    </rPh>
    <rPh sb="4" eb="5">
      <t>ミズ</t>
    </rPh>
    <rPh sb="6" eb="7">
      <t>ニゴ</t>
    </rPh>
    <rPh sb="9" eb="11">
      <t>リュウボク</t>
    </rPh>
    <rPh sb="12" eb="13">
      <t>マ</t>
    </rPh>
    <rPh sb="15" eb="16">
      <t>ハジ</t>
    </rPh>
    <phoneticPr fontId="2"/>
  </si>
  <si>
    <t>腐った土の匂いがする</t>
    <rPh sb="0" eb="1">
      <t>クサ</t>
    </rPh>
    <rPh sb="3" eb="4">
      <t>ツチ</t>
    </rPh>
    <rPh sb="5" eb="6">
      <t>ニオ</t>
    </rPh>
    <phoneticPr fontId="2"/>
  </si>
  <si>
    <t>降雨が続くのに川の水位が下がる</t>
    <rPh sb="0" eb="2">
      <t>コウウ</t>
    </rPh>
    <rPh sb="3" eb="4">
      <t>ツヅ</t>
    </rPh>
    <rPh sb="7" eb="8">
      <t>カワ</t>
    </rPh>
    <rPh sb="9" eb="11">
      <t>スイイ</t>
    </rPh>
    <rPh sb="12" eb="13">
      <t>サ</t>
    </rPh>
    <phoneticPr fontId="2"/>
  </si>
  <si>
    <t>立木が裂ける音や石がぶつかり合う音が聞こえる</t>
    <rPh sb="0" eb="2">
      <t>タチキ</t>
    </rPh>
    <rPh sb="3" eb="4">
      <t>サ</t>
    </rPh>
    <rPh sb="6" eb="7">
      <t>オト</t>
    </rPh>
    <rPh sb="8" eb="9">
      <t>イシ</t>
    </rPh>
    <rPh sb="14" eb="15">
      <t>ア</t>
    </rPh>
    <rPh sb="16" eb="17">
      <t>オト</t>
    </rPh>
    <rPh sb="18" eb="19">
      <t>キ</t>
    </rPh>
    <phoneticPr fontId="2"/>
  </si>
  <si>
    <t>①洪水予報等の情報収集
②使用する資器材の準備
③利用者家族への事前連 絡
④周辺住民への事前協力依頼
⑤要配慮者の避難誘導</t>
    <rPh sb="53" eb="54">
      <t>ヨウ</t>
    </rPh>
    <rPh sb="54" eb="56">
      <t>ハイリョ</t>
    </rPh>
    <rPh sb="56" eb="57">
      <t>シャ</t>
    </rPh>
    <phoneticPr fontId="2"/>
  </si>
  <si>
    <t>①洪水予報等 の情報収集
②使用する資器材の準備
③利用者家族への事前連絡
④周辺住民への事前協力依頼
⑤要配慮者の避難誘導</t>
    <rPh sb="53" eb="57">
      <t>ヨウハイリョシャ</t>
    </rPh>
    <rPh sb="58" eb="62">
      <t>ヒナンユウドウ</t>
    </rPh>
    <phoneticPr fontId="2"/>
  </si>
  <si>
    <t xml:space="preserve">この計画は、
</t>
    <phoneticPr fontId="2"/>
  </si>
  <si>
    <t>水防法第１５条の３第１項</t>
    <rPh sb="0" eb="2">
      <t>スイボウ</t>
    </rPh>
    <rPh sb="2" eb="3">
      <t>ホウ</t>
    </rPh>
    <rPh sb="3" eb="4">
      <t>ダイ</t>
    </rPh>
    <rPh sb="6" eb="7">
      <t>ジョウ</t>
    </rPh>
    <rPh sb="9" eb="10">
      <t>ダイ</t>
    </rPh>
    <rPh sb="11" eb="12">
      <t>コウ</t>
    </rPh>
    <phoneticPr fontId="2"/>
  </si>
  <si>
    <t>土砂災害警戒区域等における土砂災害防止対策の推進に関する法律第８条の２第１項</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1">
      <t>ダイ</t>
    </rPh>
    <rPh sb="32" eb="33">
      <t>ジョウ</t>
    </rPh>
    <rPh sb="35" eb="36">
      <t>ダイ</t>
    </rPh>
    <rPh sb="37" eb="38">
      <t>コウ</t>
    </rPh>
    <phoneticPr fontId="2"/>
  </si>
  <si>
    <t>水防法第１５条の３第１項及び土砂災害警戒区域等における土砂災害防止対策の推進に関する法律第８条の２第１項</t>
    <rPh sb="0" eb="2">
      <t>スイボウ</t>
    </rPh>
    <rPh sb="2" eb="3">
      <t>ホウ</t>
    </rPh>
    <rPh sb="3" eb="4">
      <t>ダイ</t>
    </rPh>
    <rPh sb="6" eb="7">
      <t>ジョウ</t>
    </rPh>
    <rPh sb="9" eb="10">
      <t>ダイ</t>
    </rPh>
    <rPh sb="11" eb="12">
      <t>コウ</t>
    </rPh>
    <rPh sb="12" eb="13">
      <t>オヨ</t>
    </rPh>
    <phoneticPr fontId="2"/>
  </si>
  <si>
    <t>に基づくものであり、本施設の利用者の円滑かつ迅速な避難の確保を図ることを目的とする。</t>
    <rPh sb="1" eb="2">
      <t>モト</t>
    </rPh>
    <rPh sb="10" eb="11">
      <t>ホン</t>
    </rPh>
    <rPh sb="11" eb="13">
      <t>シセツ</t>
    </rPh>
    <rPh sb="14" eb="17">
      <t>リヨウシャ</t>
    </rPh>
    <rPh sb="18" eb="20">
      <t>エンカツ</t>
    </rPh>
    <rPh sb="22" eb="24">
      <t>ジンソク</t>
    </rPh>
    <rPh sb="25" eb="27">
      <t>ヒナン</t>
    </rPh>
    <rPh sb="28" eb="30">
      <t>カクホ</t>
    </rPh>
    <rPh sb="31" eb="32">
      <t>ハカ</t>
    </rPh>
    <rPh sb="36" eb="38">
      <t>モクテキ</t>
    </rPh>
    <phoneticPr fontId="2"/>
  </si>
  <si>
    <t>●根拠法令を選んでください。</t>
    <rPh sb="1" eb="3">
      <t>コンキョ</t>
    </rPh>
    <rPh sb="3" eb="5">
      <t>ホウレイ</t>
    </rPh>
    <rPh sb="6" eb="7">
      <t>エラ</t>
    </rPh>
    <phoneticPr fontId="2"/>
  </si>
  <si>
    <t>※「洪水」の場合は「水防法～」、「土砂災害」の場合は「土砂災害警戒区域等～」、「両方」の場合は「水防法及び土砂災害～」</t>
    <rPh sb="2" eb="4">
      <t>コウズイ</t>
    </rPh>
    <rPh sb="6" eb="8">
      <t>バアイ</t>
    </rPh>
    <rPh sb="10" eb="12">
      <t>スイボウ</t>
    </rPh>
    <rPh sb="12" eb="13">
      <t>ホウ</t>
    </rPh>
    <rPh sb="17" eb="19">
      <t>ドシャ</t>
    </rPh>
    <rPh sb="19" eb="21">
      <t>サイガイ</t>
    </rPh>
    <rPh sb="23" eb="25">
      <t>バアイ</t>
    </rPh>
    <rPh sb="27" eb="29">
      <t>ドシャ</t>
    </rPh>
    <rPh sb="29" eb="31">
      <t>サイガイ</t>
    </rPh>
    <rPh sb="31" eb="33">
      <t>ケイカイ</t>
    </rPh>
    <rPh sb="33" eb="35">
      <t>クイキ</t>
    </rPh>
    <rPh sb="35" eb="36">
      <t>トウ</t>
    </rPh>
    <rPh sb="40" eb="42">
      <t>リョウホウ</t>
    </rPh>
    <rPh sb="44" eb="46">
      <t>バアイ</t>
    </rPh>
    <rPh sb="48" eb="50">
      <t>スイボウ</t>
    </rPh>
    <rPh sb="50" eb="51">
      <t>ホウ</t>
    </rPh>
    <rPh sb="51" eb="52">
      <t>オヨ</t>
    </rPh>
    <rPh sb="53" eb="55">
      <t>ドシャ</t>
    </rPh>
    <rPh sb="55" eb="57">
      <t>サイガイ</t>
    </rPh>
    <phoneticPr fontId="2"/>
  </si>
  <si>
    <t>警戒レベル４
避難指示
の発令</t>
    <rPh sb="0" eb="2">
      <t>ケイカイ</t>
    </rPh>
    <phoneticPr fontId="2"/>
  </si>
  <si>
    <t>警戒レベル４
避難指示
の発令</t>
    <phoneticPr fontId="2"/>
  </si>
  <si>
    <t>警戒レベル３
高齢者等避難　　　の発令</t>
    <phoneticPr fontId="2"/>
  </si>
  <si>
    <t>※「洪水」の場合は「水防法～」、「土砂災害」の場合は「土砂災害警戒区域等～」、「両方」の場合は「水防法及び土砂災害～」を選んでください。</t>
    <rPh sb="2" eb="4">
      <t>コウズイ</t>
    </rPh>
    <rPh sb="6" eb="8">
      <t>バアイ</t>
    </rPh>
    <rPh sb="10" eb="12">
      <t>スイボウ</t>
    </rPh>
    <rPh sb="12" eb="13">
      <t>ホウ</t>
    </rPh>
    <rPh sb="17" eb="19">
      <t>ドシャ</t>
    </rPh>
    <rPh sb="19" eb="21">
      <t>サイガイ</t>
    </rPh>
    <rPh sb="23" eb="25">
      <t>バアイ</t>
    </rPh>
    <rPh sb="27" eb="29">
      <t>ドシャ</t>
    </rPh>
    <rPh sb="29" eb="31">
      <t>サイガイ</t>
    </rPh>
    <rPh sb="31" eb="33">
      <t>ケイカイ</t>
    </rPh>
    <rPh sb="33" eb="35">
      <t>クイキ</t>
    </rPh>
    <rPh sb="35" eb="36">
      <t>トウ</t>
    </rPh>
    <rPh sb="40" eb="42">
      <t>リョウホウ</t>
    </rPh>
    <rPh sb="44" eb="46">
      <t>バアイ</t>
    </rPh>
    <rPh sb="48" eb="50">
      <t>スイボウ</t>
    </rPh>
    <rPh sb="50" eb="51">
      <t>ホウ</t>
    </rPh>
    <rPh sb="51" eb="52">
      <t>オヨ</t>
    </rPh>
    <rPh sb="53" eb="55">
      <t>ドシャ</t>
    </rPh>
    <rPh sb="55" eb="57">
      <t>サイガイ</t>
    </rPh>
    <rPh sb="60" eb="61">
      <t>エラ</t>
    </rPh>
    <phoneticPr fontId="2"/>
  </si>
  <si>
    <t>警戒レベル３　
高齢者等　避難の　　発令</t>
    <rPh sb="0" eb="2">
      <t>ケイカイ</t>
    </rPh>
    <rPh sb="8" eb="11">
      <t>コウレイシャ</t>
    </rPh>
    <rPh sb="11" eb="12">
      <t>トウ</t>
    </rPh>
    <rPh sb="13" eb="15">
      <t>ヒナン</t>
    </rPh>
    <phoneticPr fontId="2"/>
  </si>
  <si>
    <t>警戒レベル３
高齢者等　避難の　　　発令</t>
    <rPh sb="0" eb="2">
      <t>ケイカイ</t>
    </rPh>
    <rPh sb="7" eb="10">
      <t>コウレイシャ</t>
    </rPh>
    <rPh sb="10" eb="11">
      <t>トウ</t>
    </rPh>
    <rPh sb="12" eb="14">
      <t>ヒナン</t>
    </rPh>
    <phoneticPr fontId="2"/>
  </si>
  <si>
    <t>警戒レベル３
高齢者等　避難の　　　発令</t>
    <phoneticPr fontId="2"/>
  </si>
  <si>
    <t>警戒レベル３
高齢者等　避難の　　　　　発令</t>
    <phoneticPr fontId="2"/>
  </si>
  <si>
    <t>●自衛水防組織の業務に関する事項</t>
    <rPh sb="1" eb="3">
      <t>ジエイ</t>
    </rPh>
    <rPh sb="3" eb="5">
      <t>スイボウ</t>
    </rPh>
    <rPh sb="5" eb="7">
      <t>ソシキ</t>
    </rPh>
    <rPh sb="8" eb="10">
      <t>ギョウム</t>
    </rPh>
    <rPh sb="11" eb="12">
      <t>カン</t>
    </rPh>
    <rPh sb="14" eb="16">
      <t>ジコウ</t>
    </rPh>
    <phoneticPr fontId="2"/>
  </si>
  <si>
    <t>　（２）統括管理者は、洪水時等における避難行動について、その指揮、命令、監督等一切の権限を有する。</t>
    <phoneticPr fontId="2"/>
  </si>
  <si>
    <t>第１条　管理権限者は、洪水時等において避難確保計画に基づく円滑かつ迅速な避難を確保するため、自衛水防
　 組織を編成するものとする。</t>
    <rPh sb="46" eb="48">
      <t>ジエイ</t>
    </rPh>
    <rPh sb="48" eb="49">
      <t>ミズ</t>
    </rPh>
    <rPh sb="49" eb="50">
      <t>ボウ</t>
    </rPh>
    <rPh sb="53" eb="55">
      <t>ソシキ</t>
    </rPh>
    <phoneticPr fontId="2"/>
  </si>
  <si>
    <t>　（１）自衛水防組織の装備品は、別表１「自衛水防組織装備品リスト」のとおりとする。</t>
    <phoneticPr fontId="2"/>
  </si>
  <si>
    <t>２　自衛水防組織には、統括管理者を置く。</t>
    <phoneticPr fontId="2"/>
  </si>
  <si>
    <t>第４条　自衛水防組織の各班は、避難確保計画に基づき情報収集及び避難誘導等の活動を行うものとする。</t>
    <phoneticPr fontId="2"/>
  </si>
  <si>
    <t>・別添「自衛水防組織活動要領」に基づき自衛水防組織を設置する。</t>
    <phoneticPr fontId="2"/>
  </si>
  <si>
    <t>計画を作成及び必要に応じて見直し・修正をしたときは、</t>
    <phoneticPr fontId="2"/>
  </si>
  <si>
    <t>に基づき、遅滞なく、当該計画を市町村長へ報告する。</t>
    <phoneticPr fontId="2"/>
  </si>
  <si>
    <t>　避難場所への移動に伴う入所者への心身等のストレスを軽減するために、日常の生活環境（散歩道など）に避難場所を組み込むことに努める。</t>
    <phoneticPr fontId="2"/>
  </si>
  <si>
    <t>　情報収集・伝達及び避難誘導の際に使用する資器材等については、下表「避難確保資器材一覧」に示すとおりである。</t>
    <phoneticPr fontId="2"/>
  </si>
  <si>
    <t>　これらの資器材等については、日頃からその維持管理に努めるものとする。</t>
    <phoneticPr fontId="2"/>
  </si>
  <si>
    <t>月に新たに自衛水防組織の構成員となった職員を対象として訓練等を実施する。</t>
    <rPh sb="27" eb="29">
      <t>クンレン</t>
    </rPh>
    <rPh sb="29" eb="30">
      <t>トウ</t>
    </rPh>
    <phoneticPr fontId="2"/>
  </si>
  <si>
    <t>　（１）統括管理者は、管理権限者の命を受け、自衛水防組織の機能が有効に発揮できるよう組織を統括する。</t>
    <phoneticPr fontId="2"/>
  </si>
  <si>
    <t>　（１）班は、情報収集伝達班及び避難誘導班とし、各班に班長を置く。</t>
    <rPh sb="9" eb="11">
      <t>シュウシュウ</t>
    </rPh>
    <rPh sb="11" eb="13">
      <t>デンタツ</t>
    </rPh>
    <phoneticPr fontId="2"/>
  </si>
  <si>
    <t>夜間の屋外への避難に備え、目の不自由な利用者に対しても、安全かつ迅速に誘導できるよう、避難誘導員は避難者が一見して誘導員と識別できるよう明るい色の衣服を着用したり、側溝やがれき等の危険箇所に近づかないよう誘導を行ったり、安全に配慮した工夫ができるよう備える。</t>
    <rPh sb="10" eb="11">
      <t>ソナ</t>
    </rPh>
    <rPh sb="125" eb="126">
      <t>ソナ</t>
    </rPh>
    <phoneticPr fontId="2"/>
  </si>
  <si>
    <t>避難途中や避難後における利用者の体調の悪化や、避難にあたって特別な配慮が必要な利用者（感染症の患者等）に対する対応方法についてあらかじめ検討する。</t>
    <phoneticPr fontId="2"/>
  </si>
  <si>
    <t>・訓練の実施結果については、登米市へ報告する。</t>
    <rPh sb="1" eb="3">
      <t>クンレン</t>
    </rPh>
    <rPh sb="4" eb="6">
      <t>ジッシ</t>
    </rPh>
    <rPh sb="6" eb="8">
      <t>ケッカ</t>
    </rPh>
    <rPh sb="14" eb="17">
      <t>トメシ</t>
    </rPh>
    <rPh sb="18" eb="20">
      <t>ホウコク</t>
    </rPh>
    <phoneticPr fontId="2"/>
  </si>
  <si>
    <t>月に全職員を対象として、情報収集・伝達及び避難誘導に関する訓練を実施する。</t>
    <rPh sb="3" eb="5">
      <t>ショクイン</t>
    </rPh>
    <phoneticPr fontId="2"/>
  </si>
  <si>
    <t>４　自衛水防組織に班を置く。</t>
    <phoneticPr fontId="2"/>
  </si>
  <si>
    <t>３　管理権限者は、統括管理者の代行者を定め、当該代行者に対し、統括管理者の任務を代行するために必要な
　 指揮、命令、監督等の権限を付与する。</t>
    <rPh sb="47" eb="49">
      <t>ヒツヨウ</t>
    </rPh>
    <phoneticPr fontId="2"/>
  </si>
  <si>
    <t>９ 自衛水防組織の業務に関する事項</t>
    <phoneticPr fontId="2"/>
  </si>
  <si>
    <t>　（２）自衛水防組織の装備品については、必要な点検を行うとともに常時使用できる状態で維持管理する。</t>
    <phoneticPr fontId="2"/>
  </si>
  <si>
    <t>第３条　管理権限者は、自衛水防組織に必要な装備品を整備するとともに、適正な維持管理に努めなければならな
   い。</t>
    <phoneticPr fontId="2"/>
  </si>
  <si>
    <t>（自衛水防組織の装備）</t>
    <phoneticPr fontId="2"/>
  </si>
  <si>
    <t>・避難場所は「避難経路図」に記載とおりとする。また、悪天候の中の避難や、夜間の避難は危険もとも
　なうことから、施設における想定浸水深が浅く、建物が堅牢で家屋倒壊のおそれがない場合、屋内安
　全確保を考慮するものとする。その場合は、備蓄物資を用意する。
・避難場所が使用できない場合にそなえ、避難場所に代わる第２の避難場所を検討しておく。　</t>
    <rPh sb="100" eb="102">
      <t>コウリョ</t>
    </rPh>
    <phoneticPr fontId="2"/>
  </si>
  <si>
    <t>6.3 避難誘導方法</t>
    <phoneticPr fontId="2"/>
  </si>
  <si>
    <t>Ｐ.３～４</t>
    <phoneticPr fontId="2"/>
  </si>
  <si>
    <t>Ｐ.5～６</t>
    <phoneticPr fontId="2"/>
  </si>
  <si>
    <t>　（２）各班の任務は、「４防災体制4.1防災体制」に掲げる任務とする。</t>
    <rPh sb="13" eb="17">
      <t>ボウサイタイセイ</t>
    </rPh>
    <rPh sb="20" eb="22">
      <t>ボウサイ</t>
    </rPh>
    <rPh sb="22" eb="24">
      <t>タイセイ</t>
    </rPh>
    <phoneticPr fontId="2"/>
  </si>
  <si>
    <t>8.防災教育及び訓練の実施、9.自衛水防組織の業務に関する事項</t>
    <rPh sb="2" eb="6">
      <t>ボウサイキョウイク</t>
    </rPh>
    <rPh sb="6" eb="7">
      <t>オヨ</t>
    </rPh>
    <rPh sb="8" eb="10">
      <t>クンレン</t>
    </rPh>
    <rPh sb="11" eb="13">
      <t>ジッシ</t>
    </rPh>
    <rPh sb="16" eb="18">
      <t>ジエイ</t>
    </rPh>
    <rPh sb="18" eb="20">
      <t>スイボウ</t>
    </rPh>
    <rPh sb="20" eb="22">
      <t>ソシキ</t>
    </rPh>
    <rPh sb="23" eb="25">
      <t>ギョウム</t>
    </rPh>
    <rPh sb="26" eb="27">
      <t>カン</t>
    </rPh>
    <rPh sb="29" eb="31">
      <t>ジコウ</t>
    </rPh>
    <phoneticPr fontId="2"/>
  </si>
  <si>
    <t>作成</t>
    <rPh sb="0" eb="2">
      <t>サクセイ</t>
    </rPh>
    <phoneticPr fontId="2"/>
  </si>
  <si>
    <t>・避難確保計画と「避難だっちゃ新聞（洪水該当の場合）」を全職員で共有する。計画内容に変化があった場合</t>
    <rPh sb="18" eb="20">
      <t>コウズイ</t>
    </rPh>
    <rPh sb="20" eb="22">
      <t>ガイトウ</t>
    </rPh>
    <rPh sb="23" eb="25">
      <t>バアイ</t>
    </rPh>
    <rPh sb="28" eb="31">
      <t>ゼンショクイン</t>
    </rPh>
    <rPh sb="37" eb="39">
      <t>ケイカク</t>
    </rPh>
    <rPh sb="39" eb="41">
      <t>ナイヨウ</t>
    </rPh>
    <rPh sb="42" eb="44">
      <t>ヘンカ</t>
    </rPh>
    <rPh sb="48" eb="50">
      <t>バアイ</t>
    </rPh>
    <phoneticPr fontId="2"/>
  </si>
  <si>
    <t>　は見直す。</t>
    <phoneticPr fontId="2"/>
  </si>
  <si>
    <t>車での避難は、浸水箇所で動けなくなる危険や川沿いの道路から川に転落する危険等を伴うため、安全で確実な移動手段であるかを慎重。に判断し、車両使用を検討する場合は、市町村に対し車両避難のルールの有無を確認する。</t>
    <phoneticPr fontId="2"/>
  </si>
  <si>
    <t>２　特に休日・夜間に利用者が滞在する施設は、状況により十分な体制を確保することが難しい場合、非常参集も考
 　慮し、連絡体制の確立に努めるものとする。</t>
    <rPh sb="22" eb="24">
      <t>ジョウキョウ</t>
    </rPh>
    <rPh sb="44" eb="45">
      <t>ア</t>
    </rPh>
    <rPh sb="46" eb="48">
      <t>ヒジョウ</t>
    </rPh>
    <rPh sb="58" eb="62">
      <t>レンラクタイセイ</t>
    </rPh>
    <rPh sb="63" eb="65">
      <t>カクリツ</t>
    </rPh>
    <phoneticPr fontId="2"/>
  </si>
  <si>
    <t>その他必要なもの</t>
    <rPh sb="2" eb="3">
      <t>タ</t>
    </rPh>
    <rPh sb="3" eb="5">
      <t>ヒツヨウ</t>
    </rPh>
    <phoneticPr fontId="2"/>
  </si>
  <si>
    <t>第２条　管理権限者は、必要な人員の確保及び職員に割り当てた任務の周知徹底を図るものとする。</t>
    <rPh sb="21" eb="23">
      <t>ショクイン</t>
    </rPh>
    <phoneticPr fontId="2"/>
  </si>
  <si>
    <t>災害が発生するおそれがある場合、担当職員の増員や運営について検討する。</t>
    <rPh sb="0" eb="2">
      <t>サイガイ</t>
    </rPh>
    <rPh sb="3" eb="5">
      <t>ハッセイ</t>
    </rPh>
    <rPh sb="13" eb="15">
      <t>バアイ</t>
    </rPh>
    <rPh sb="16" eb="18">
      <t>タントウ</t>
    </rPh>
    <rPh sb="18" eb="20">
      <t>ショクイン</t>
    </rPh>
    <rPh sb="21" eb="23">
      <t>ゾウイン</t>
    </rPh>
    <rPh sb="24" eb="26">
      <t>ウンエイ</t>
    </rPh>
    <rPh sb="30" eb="32">
      <t>ケントウ</t>
    </rPh>
    <phoneticPr fontId="2"/>
  </si>
  <si>
    <t xml:space="preserve">※避難時間とは施設を出発してから避難場所に到着するまでの時間です。
</t>
    <rPh sb="1" eb="3">
      <t>ヒナン</t>
    </rPh>
    <rPh sb="3" eb="5">
      <t>ジカン</t>
    </rPh>
    <rPh sb="7" eb="9">
      <t>シセツ</t>
    </rPh>
    <rPh sb="10" eb="12">
      <t>シュッパツ</t>
    </rPh>
    <rPh sb="16" eb="18">
      <t>ヒナン</t>
    </rPh>
    <rPh sb="18" eb="20">
      <t>バショ</t>
    </rPh>
    <rPh sb="21" eb="23">
      <t>トウチャク</t>
    </rPh>
    <rPh sb="28" eb="30">
      <t>ジカン</t>
    </rPh>
    <phoneticPr fontId="2"/>
  </si>
  <si>
    <t>※施設の建物の高さについては、5階建てまでを想定し、本計画を作成しています。</t>
    <phoneticPr fontId="2"/>
  </si>
  <si>
    <t>m</t>
    <phoneticPr fontId="2"/>
  </si>
  <si>
    <t>↓</t>
    <phoneticPr fontId="2"/>
  </si>
  <si>
    <t>貴施設名称（</t>
    <rPh sb="0" eb="1">
      <t>キ</t>
    </rPh>
    <rPh sb="1" eb="3">
      <t>シセツ</t>
    </rPh>
    <rPh sb="3" eb="5">
      <t>メイショウ</t>
    </rPh>
    <phoneticPr fontId="2"/>
  </si>
  <si>
    <t>●施設から避難場所までの経路を示す避難経路図を作成し、Ｐ10の６-２に添付してください。</t>
    <rPh sb="7" eb="9">
      <t>バショ</t>
    </rPh>
    <phoneticPr fontId="2"/>
  </si>
  <si>
    <t>●施設から避難場所までの経路を示す避難経路図を作成し、Ｐ９の６-１に添付してください。</t>
    <rPh sb="7" eb="9">
      <t>バショ</t>
    </rPh>
    <phoneticPr fontId="2"/>
  </si>
  <si>
    <t>垂直避難は、大きい川の近くの施設の場合、建物が流される可能性があるため、注意してください。
浸水深と避難行動の関係は以下のサイトが参考になります。
http://www.river.go.jp/kawabou/reference/index05.html</t>
    <rPh sb="20" eb="22">
      <t>タテモノ</t>
    </rPh>
    <phoneticPr fontId="2"/>
  </si>
  <si>
    <t xml:space="preserve">※避難準備時間とは、利用者を自室等から施設外等に移動させ、すぐに避難できる状態になるまでです。訓練等で検証して、入力してください。
※避難時間とは施設を出発してから避難場所に到着するまでの時間です。
</t>
    <rPh sb="1" eb="3">
      <t>ヒナン</t>
    </rPh>
    <rPh sb="3" eb="5">
      <t>ジュンビ</t>
    </rPh>
    <rPh sb="5" eb="7">
      <t>ジカン</t>
    </rPh>
    <rPh sb="10" eb="13">
      <t>リヨウシャ</t>
    </rPh>
    <rPh sb="14" eb="16">
      <t>ジシツ</t>
    </rPh>
    <rPh sb="16" eb="17">
      <t>ナド</t>
    </rPh>
    <rPh sb="19" eb="22">
      <t>シセツガイ</t>
    </rPh>
    <rPh sb="22" eb="23">
      <t>トウ</t>
    </rPh>
    <rPh sb="24" eb="26">
      <t>イドウ</t>
    </rPh>
    <rPh sb="32" eb="34">
      <t>ヒナン</t>
    </rPh>
    <rPh sb="37" eb="39">
      <t>ジョウタイ</t>
    </rPh>
    <rPh sb="47" eb="49">
      <t>クンレン</t>
    </rPh>
    <rPh sb="49" eb="50">
      <t>トウ</t>
    </rPh>
    <rPh sb="51" eb="53">
      <t>ケンショウ</t>
    </rPh>
    <rPh sb="56" eb="58">
      <t>ニュウリョク</t>
    </rPh>
    <phoneticPr fontId="2"/>
  </si>
  <si>
    <t>屋内安全確保
(垂直避難）</t>
    <rPh sb="0" eb="2">
      <t>オクナイ</t>
    </rPh>
    <rPh sb="2" eb="4">
      <t>アンゼン</t>
    </rPh>
    <rPh sb="4" eb="6">
      <t>カクホ</t>
    </rPh>
    <rPh sb="8" eb="12">
      <t>スイチョクヒナン</t>
    </rPh>
    <phoneticPr fontId="2"/>
  </si>
  <si>
    <t>・建物の2階以上の部分</t>
    <rPh sb="1" eb="3">
      <t>タテモノ</t>
    </rPh>
    <phoneticPr fontId="2"/>
  </si>
  <si>
    <t>手引き　　参照頁</t>
    <rPh sb="0" eb="2">
      <t>テビ</t>
    </rPh>
    <rPh sb="5" eb="7">
      <t>サンショウ</t>
    </rPh>
    <rPh sb="7" eb="8">
      <t>ページ</t>
    </rPh>
    <phoneticPr fontId="2"/>
  </si>
  <si>
    <t>※上記はあくまでも目安です。実災害は状況により変化しますので、早めの避難を心がけてください。</t>
    <phoneticPr fontId="2"/>
  </si>
  <si>
    <t>屋内安全確保施設</t>
    <rPh sb="0" eb="4">
      <t>オクナイアンゼン</t>
    </rPh>
    <rPh sb="4" eb="6">
      <t>カクホ</t>
    </rPh>
    <rPh sb="6" eb="8">
      <t>シセツ</t>
    </rPh>
    <phoneticPr fontId="2"/>
  </si>
  <si>
    <t>●屋内安全確保（垂直避難等）</t>
    <rPh sb="1" eb="5">
      <t>オクナイアンゼン</t>
    </rPh>
    <rPh sb="5" eb="7">
      <t>カクホ</t>
    </rPh>
    <rPh sb="8" eb="12">
      <t>スイチョクヒナン</t>
    </rPh>
    <rPh sb="12" eb="13">
      <t>トウ</t>
    </rPh>
    <phoneticPr fontId="2"/>
  </si>
  <si>
    <t>●屋内安全確保（垂直避難等）</t>
    <rPh sb="1" eb="3">
      <t>オクナイ</t>
    </rPh>
    <rPh sb="3" eb="5">
      <t>アンゼン</t>
    </rPh>
    <rPh sb="5" eb="7">
      <t>カクホ</t>
    </rPh>
    <rPh sb="8" eb="10">
      <t>スイチョク</t>
    </rPh>
    <rPh sb="10" eb="12">
      <t>ヒナン</t>
    </rPh>
    <rPh sb="12" eb="13">
      <t>トウ</t>
    </rPh>
    <phoneticPr fontId="2"/>
  </si>
  <si>
    <t>※原則早めに警戒区域外に避難するものとする。</t>
    <rPh sb="1" eb="3">
      <t>ゲンソク</t>
    </rPh>
    <rPh sb="3" eb="4">
      <t>ハヤ</t>
    </rPh>
    <rPh sb="6" eb="10">
      <t>ケイカイクイキ</t>
    </rPh>
    <rPh sb="10" eb="11">
      <t>ガイ</t>
    </rPh>
    <rPh sb="12" eb="14">
      <t>ヒナン</t>
    </rPh>
    <phoneticPr fontId="2"/>
  </si>
  <si>
    <r>
      <t>屋内安全確保（垂直避難）</t>
    </r>
    <r>
      <rPr>
        <b/>
        <sz val="11"/>
        <color rgb="FFFF0000"/>
        <rFont val="Meiryo UI"/>
        <family val="3"/>
        <charset val="128"/>
      </rPr>
      <t>※原則早めに警戒区域外に避難するものとする。</t>
    </r>
    <rPh sb="0" eb="6">
      <t>オクナイアンゼンカクホ</t>
    </rPh>
    <rPh sb="7" eb="11">
      <t>スイチョクヒナン</t>
    </rPh>
    <phoneticPr fontId="2"/>
  </si>
  <si>
    <t>４.２.　防災体制確立の判断時期及び活動内容（観測所が２箇所ある場合）</t>
    <rPh sb="5" eb="7">
      <t>ボウサイ</t>
    </rPh>
    <rPh sb="7" eb="9">
      <t>タイセイ</t>
    </rPh>
    <rPh sb="9" eb="11">
      <t>カクリツ</t>
    </rPh>
    <rPh sb="12" eb="14">
      <t>ハンダン</t>
    </rPh>
    <rPh sb="14" eb="16">
      <t>ジキ</t>
    </rPh>
    <rPh sb="16" eb="17">
      <t>オヨ</t>
    </rPh>
    <rPh sb="18" eb="20">
      <t>カツドウ</t>
    </rPh>
    <rPh sb="20" eb="22">
      <t>ナイヨウ</t>
    </rPh>
    <rPh sb="23" eb="26">
      <t>カンソクジョ</t>
    </rPh>
    <rPh sb="28" eb="30">
      <t>カショ</t>
    </rPh>
    <rPh sb="32" eb="34">
      <t>バアイ</t>
    </rPh>
    <phoneticPr fontId="2"/>
  </si>
  <si>
    <t>屋内安全確保施設名</t>
    <rPh sb="0" eb="4">
      <t>オクナイアンゼン</t>
    </rPh>
    <rPh sb="4" eb="6">
      <t>カクホ</t>
    </rPh>
    <rPh sb="6" eb="8">
      <t>シセツ</t>
    </rPh>
    <rPh sb="8" eb="9">
      <t>メイ</t>
    </rPh>
    <phoneticPr fontId="2"/>
  </si>
  <si>
    <t>Ｐ.２
P.18
P.20</t>
    <phoneticPr fontId="2"/>
  </si>
  <si>
    <t>浸水深さ</t>
    <rPh sb="0" eb="2">
      <t>シンスイ</t>
    </rPh>
    <rPh sb="2" eb="3">
      <t>フカ</t>
    </rPh>
    <phoneticPr fontId="2"/>
  </si>
  <si>
    <t>ハザードマップ等でご確認ください。</t>
    <rPh sb="7" eb="8">
      <t>トウ</t>
    </rPh>
    <rPh sb="10" eb="12">
      <t>カクニン</t>
    </rPh>
    <phoneticPr fontId="2"/>
  </si>
  <si>
    <t>注意体制</t>
    <rPh sb="0" eb="4">
      <t>チュウイタイセイ</t>
    </rPh>
    <phoneticPr fontId="2"/>
  </si>
  <si>
    <t>別添「自衛水防組織活動要領」</t>
    <phoneticPr fontId="2"/>
  </si>
  <si>
    <t>※上記は緊急時の対応例です。実災害は状況により変化しますので、早めの避難を 心がけてください。</t>
    <rPh sb="4" eb="7">
      <t>キンキュウジ</t>
    </rPh>
    <rPh sb="8" eb="10">
      <t>タイオウ</t>
    </rPh>
    <rPh sb="10" eb="11">
      <t>レイ</t>
    </rPh>
    <phoneticPr fontId="2"/>
  </si>
  <si>
    <t>※休日に利用者が大きく変化する場合は入力してください。</t>
    <rPh sb="1" eb="3">
      <t>キュウジツ</t>
    </rPh>
    <rPh sb="4" eb="7">
      <t>リヨウシャ</t>
    </rPh>
    <rPh sb="8" eb="9">
      <t>オオ</t>
    </rPh>
    <rPh sb="11" eb="13">
      <t>ヘンカ</t>
    </rPh>
    <rPh sb="15" eb="17">
      <t>バアイ</t>
    </rPh>
    <rPh sb="18" eb="20">
      <t>ニュウリョク</t>
    </rPh>
    <phoneticPr fontId="2"/>
  </si>
  <si>
    <t>自由入力</t>
  </si>
  <si>
    <t>※休日に利用者が大きく変化する場合は入力してください。</t>
    <rPh sb="1" eb="3">
      <t>キュウジツ</t>
    </rPh>
    <rPh sb="4" eb="7">
      <t>リヨウシャ</t>
    </rPh>
    <rPh sb="8" eb="9">
      <t>オオ</t>
    </rPh>
    <rPh sb="11" eb="13">
      <t>ヘンカ</t>
    </rPh>
    <rPh sb="15" eb="17">
      <t>バアイ</t>
    </rPh>
    <phoneticPr fontId="2"/>
  </si>
  <si>
    <t>4.2　防災体制確立の判断時期及び活動内容  ※洪水編該当時に入力</t>
    <rPh sb="4" eb="6">
      <t>ボウサイ</t>
    </rPh>
    <rPh sb="6" eb="8">
      <t>タイセイ</t>
    </rPh>
    <rPh sb="8" eb="10">
      <t>カクリツ</t>
    </rPh>
    <rPh sb="11" eb="13">
      <t>ハンダン</t>
    </rPh>
    <rPh sb="13" eb="15">
      <t>ジキ</t>
    </rPh>
    <rPh sb="15" eb="16">
      <t>オヨ</t>
    </rPh>
    <rPh sb="17" eb="19">
      <t>カツドウ</t>
    </rPh>
    <rPh sb="19" eb="21">
      <t>ナイヨウ</t>
    </rPh>
    <rPh sb="24" eb="26">
      <t>コウズイ</t>
    </rPh>
    <rPh sb="26" eb="27">
      <t>ヘン</t>
    </rPh>
    <rPh sb="27" eb="30">
      <t>ガイトウジ</t>
    </rPh>
    <phoneticPr fontId="2"/>
  </si>
  <si>
    <t>4.2　防災体制確立の判断時期及び活動内容 （観測所が２箇所ある場合）※洪水編該当時に入力</t>
    <rPh sb="4" eb="6">
      <t>ボウサイ</t>
    </rPh>
    <rPh sb="6" eb="8">
      <t>タイセイ</t>
    </rPh>
    <rPh sb="8" eb="10">
      <t>カクリツ</t>
    </rPh>
    <rPh sb="11" eb="13">
      <t>ハンダン</t>
    </rPh>
    <rPh sb="13" eb="15">
      <t>ジキ</t>
    </rPh>
    <rPh sb="15" eb="16">
      <t>オヨ</t>
    </rPh>
    <rPh sb="17" eb="19">
      <t>カツドウ</t>
    </rPh>
    <rPh sb="19" eb="21">
      <t>ナイヨウ</t>
    </rPh>
    <rPh sb="36" eb="38">
      <t>コウズイ</t>
    </rPh>
    <rPh sb="38" eb="39">
      <t>ヘン</t>
    </rPh>
    <rPh sb="39" eb="42">
      <t>ガイトウジ</t>
    </rPh>
    <phoneticPr fontId="2"/>
  </si>
  <si>
    <t>4.3　土砂災害に対する防災体制確立の判断時期及び活動内容　※土砂災害編該当時に入力</t>
    <rPh sb="4" eb="6">
      <t>ドシャ</t>
    </rPh>
    <rPh sb="6" eb="8">
      <t>サイガイ</t>
    </rPh>
    <rPh sb="9" eb="10">
      <t>タイ</t>
    </rPh>
    <rPh sb="12" eb="14">
      <t>ボウサイ</t>
    </rPh>
    <rPh sb="14" eb="16">
      <t>タイセイ</t>
    </rPh>
    <rPh sb="16" eb="18">
      <t>カクリツ</t>
    </rPh>
    <rPh sb="19" eb="21">
      <t>ハンダン</t>
    </rPh>
    <rPh sb="21" eb="23">
      <t>ジキ</t>
    </rPh>
    <rPh sb="23" eb="24">
      <t>オヨ</t>
    </rPh>
    <rPh sb="25" eb="27">
      <t>カツドウ</t>
    </rPh>
    <rPh sb="27" eb="29">
      <t>ナイヨウ</t>
    </rPh>
    <rPh sb="31" eb="33">
      <t>ドシャ</t>
    </rPh>
    <rPh sb="33" eb="35">
      <t>サイガイ</t>
    </rPh>
    <rPh sb="35" eb="36">
      <t>ヘン</t>
    </rPh>
    <rPh sb="36" eb="38">
      <t>ガイトウ</t>
    </rPh>
    <rPh sb="38" eb="39">
      <t>ジ</t>
    </rPh>
    <phoneticPr fontId="2"/>
  </si>
  <si>
    <t>6.1　施設周辺の避難経路図　※洪水該当時に入力</t>
    <rPh sb="4" eb="6">
      <t>シセツ</t>
    </rPh>
    <rPh sb="6" eb="8">
      <t>シュウヘン</t>
    </rPh>
    <rPh sb="9" eb="11">
      <t>ヒナン</t>
    </rPh>
    <rPh sb="11" eb="13">
      <t>ケイロ</t>
    </rPh>
    <rPh sb="13" eb="14">
      <t>ズ</t>
    </rPh>
    <rPh sb="16" eb="21">
      <t>コウズイガイトウジ</t>
    </rPh>
    <phoneticPr fontId="2"/>
  </si>
  <si>
    <t>6.2　施設周辺の避難経路図　※土砂災害該当時に入力</t>
    <rPh sb="4" eb="6">
      <t>シセツ</t>
    </rPh>
    <rPh sb="6" eb="8">
      <t>シュウヘン</t>
    </rPh>
    <rPh sb="9" eb="11">
      <t>ヒナン</t>
    </rPh>
    <rPh sb="11" eb="13">
      <t>ケイロ</t>
    </rPh>
    <rPh sb="13" eb="14">
      <t>ズ</t>
    </rPh>
    <rPh sb="16" eb="20">
      <t>ドシャサイガイ</t>
    </rPh>
    <rPh sb="20" eb="23">
      <t>ガイトウジ</t>
    </rPh>
    <phoneticPr fontId="2"/>
  </si>
  <si>
    <t>作成者入力欄 入力例</t>
    <rPh sb="0" eb="3">
      <t>サクセイシャ</t>
    </rPh>
    <rPh sb="3" eb="5">
      <t>ニュウリョク</t>
    </rPh>
    <rPh sb="5" eb="6">
      <t>ラン</t>
    </rPh>
    <rPh sb="9" eb="10">
      <t>レイ</t>
    </rPh>
    <phoneticPr fontId="2"/>
  </si>
  <si>
    <t>※施設が実施する任務にチェックを入れてください。追記をされる場合は、"その他"にチェックを入れ、（）内に内容を入力してください。</t>
  </si>
  <si>
    <t>※施設が実施する任務にチェックを入れてください。追記をされる場合は、"その他"にチェックを入れ、（）内に内容を入力してください。</t>
    <rPh sb="24" eb="26">
      <t>ツイキ</t>
    </rPh>
    <rPh sb="30" eb="32">
      <t>バアイ</t>
    </rPh>
    <rPh sb="37" eb="38">
      <t>タ</t>
    </rPh>
    <rPh sb="45" eb="46">
      <t>イ</t>
    </rPh>
    <rPh sb="50" eb="51">
      <t>ナイ</t>
    </rPh>
    <rPh sb="52" eb="54">
      <t>ナイヨウ</t>
    </rPh>
    <phoneticPr fontId="2"/>
  </si>
  <si>
    <t xml:space="preserve">　 地図で確認し、上流の観測所を入力してください。
</t>
    <phoneticPr fontId="2"/>
  </si>
  <si>
    <t>地図で確認し、上流の観測所を選ぶことをお薦めします。上流の観測所より近くに観測所がある場合は、上流の観測所と近くの観測所の2箇所を入力してください。</t>
  </si>
  <si>
    <t xml:space="preserve">●上流の観測所より下流側の観測所が近い場合は、下流の観測所を入力してください。
　 若しくは、対象となる河川がもう一つある場合は入力して下さい。
　 </t>
    <rPh sb="42" eb="43">
      <t>モ</t>
    </rPh>
    <rPh sb="47" eb="49">
      <t>タイショウ</t>
    </rPh>
    <rPh sb="52" eb="54">
      <t>カセン</t>
    </rPh>
    <rPh sb="57" eb="58">
      <t>ヒト</t>
    </rPh>
    <rPh sb="61" eb="63">
      <t>バアイ</t>
    </rPh>
    <rPh sb="68" eb="69">
      <t>クダ</t>
    </rPh>
    <phoneticPr fontId="2"/>
  </si>
  <si>
    <t xml:space="preserve">ハザードマップで施設の位置を確認してください。避難経路図に施設の位置、経路、避難場所を入力してください。画像はプリントスクリーンでも大丈夫です。
※原則、最寄りの指定緊急避難場所として下さい。
</t>
    <rPh sb="23" eb="28">
      <t>ヒナンケイロズ</t>
    </rPh>
    <rPh sb="40" eb="42">
      <t>バショ</t>
    </rPh>
    <rPh sb="74" eb="76">
      <t>ゲンソク</t>
    </rPh>
    <rPh sb="77" eb="79">
      <t>モヨ</t>
    </rPh>
    <rPh sb="81" eb="89">
      <t>シテイキンキュウヒナンバショ</t>
    </rPh>
    <rPh sb="92" eb="93">
      <t>クダ</t>
    </rPh>
    <phoneticPr fontId="2"/>
  </si>
  <si>
    <t>ハザードマップで施設の位置を確認してください。画像はプリントスクリーンでも大丈夫です。ハザードマップの上に施設の位置、経路、避難所を入力してください。詳しくは、手引き（案）P.14を参照してください。</t>
    <rPh sb="75" eb="76">
      <t>クワ</t>
    </rPh>
    <rPh sb="80" eb="82">
      <t>テビ</t>
    </rPh>
    <rPh sb="84" eb="85">
      <t>アン</t>
    </rPh>
    <rPh sb="91" eb="93">
      <t>サンショウ</t>
    </rPh>
    <phoneticPr fontId="2"/>
  </si>
  <si>
    <t>※施設が保有する資機材にチェックを入れてください。追記をされる場合は、"その他"にチェックを入れ、ボックス内に内容を入力してください。
利用者の数に対して、適切な数量が備蓄できている場合はチェックを入れてください。</t>
    <rPh sb="4" eb="6">
      <t>ホユウ</t>
    </rPh>
    <rPh sb="8" eb="11">
      <t>シキザイ</t>
    </rPh>
    <rPh sb="68" eb="71">
      <t>リヨウシャ</t>
    </rPh>
    <rPh sb="72" eb="73">
      <t>カズ</t>
    </rPh>
    <rPh sb="74" eb="75">
      <t>タイ</t>
    </rPh>
    <rPh sb="78" eb="80">
      <t>テキセツ</t>
    </rPh>
    <rPh sb="81" eb="82">
      <t>カズ</t>
    </rPh>
    <rPh sb="82" eb="83">
      <t>リョウ</t>
    </rPh>
    <rPh sb="84" eb="86">
      <t>ビチク</t>
    </rPh>
    <rPh sb="91" eb="93">
      <t>バアイ</t>
    </rPh>
    <rPh sb="99" eb="100">
      <t>イ</t>
    </rPh>
    <phoneticPr fontId="2"/>
  </si>
  <si>
    <t>貴施設</t>
    <rPh sb="0" eb="3">
      <t>キシセツ</t>
    </rPh>
    <phoneticPr fontId="2"/>
  </si>
  <si>
    <t>避難準備時間</t>
    <rPh sb="0" eb="4">
      <t>ヒナンジュンビ</t>
    </rPh>
    <rPh sb="4" eb="6">
      <t>ジカン</t>
    </rPh>
    <phoneticPr fontId="2"/>
  </si>
  <si>
    <t>「使用上の注意」
①本資料は、令和４年時点の災害の教訓等の最新の知見に基づいて作成しています。今後、法改正等に伴い必要に応じて内容を修正していきます。
②様式集には、「コントロールシート」、「表紙、目次、Ｐ１～Ｐ２０」があります。コントロールシートは各施設における避難確保計画の必要入力事項を入力するワークシートです。
コントロールシートに必要入力事項を入力すると、入力事項が「表紙、目次、Ｐ１～Ｐ２０」に反映され、各施設の避難確保計画となります。
③入力にあたっては、ホームページ上の「避難確保計画の手引き」を参照しながら、コントロールシートの「作成者入力欄」に、各施設の状況を確認し、必要入力事項を入力してください。
④印刷時はエクセルの「表紙、目次、Ｐ１～Ｐ２０」を対象に、施設が該当するページを印刷して下さい。　
   ※洪水のみ該当の場合、P７、P１０、P１２は印刷しない。土砂災害のみ該当の場合、P３～６、P９、P１７～２０は印刷しない。両方該当の場合は全て印刷する。</t>
    <rPh sb="241" eb="242">
      <t>ジョウ</t>
    </rPh>
    <rPh sb="355" eb="356">
      <t>クダ</t>
    </rPh>
    <rPh sb="365" eb="367">
      <t>コウズイ</t>
    </rPh>
    <rPh sb="369" eb="371">
      <t>ガイトウ</t>
    </rPh>
    <rPh sb="386" eb="388">
      <t>インサツ</t>
    </rPh>
    <rPh sb="392" eb="394">
      <t>ドシャ</t>
    </rPh>
    <rPh sb="394" eb="396">
      <t>サイガイ</t>
    </rPh>
    <rPh sb="398" eb="400">
      <t>ガイトウ</t>
    </rPh>
    <rPh sb="401" eb="403">
      <t>バアイ</t>
    </rPh>
    <rPh sb="419" eb="421">
      <t>インサツ</t>
    </rPh>
    <rPh sb="425" eb="427">
      <t>リョウホウ</t>
    </rPh>
    <rPh sb="427" eb="429">
      <t>ガイトウ</t>
    </rPh>
    <rPh sb="430" eb="432">
      <t>バアイ</t>
    </rPh>
    <rPh sb="433" eb="434">
      <t>スベ</t>
    </rPh>
    <rPh sb="435" eb="437">
      <t>インサツ</t>
    </rPh>
    <phoneticPr fontId="2"/>
  </si>
  <si>
    <t>入力しないでください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</si>
</sst>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9">
    <font>
      <sz val="11"/>
      <color theme="1"/>
      <name val="ＭＳ Ｐゴシック"/>
      <family val="2"/>
      <charset val="128"/>
    </font>
    <font>
      <sz val="11"/>
      <color theme="1"/>
      <name val="游ゴシック"/>
      <family val="2"/>
      <charset val="128"/>
      <scheme val="minor"/>
    </font>
    <font>
      <sz val="6"/>
      <name val="ＭＳ Ｐゴシック"/>
      <family val="2"/>
      <charset val="128"/>
    </font>
    <font>
      <sz val="18"/>
      <color theme="1"/>
      <name val="Meiryo UI"/>
      <family val="3"/>
      <charset val="128"/>
    </font>
    <font>
      <sz val="30"/>
      <color theme="1"/>
      <name val="HG丸ｺﾞｼｯｸM-PRO"/>
      <family val="3"/>
      <charset val="128"/>
    </font>
    <font>
      <sz val="18"/>
      <color theme="1"/>
      <name val="HG丸ｺﾞｼｯｸM-PRO"/>
      <family val="3"/>
      <charset val="128"/>
    </font>
    <font>
      <b/>
      <sz val="11"/>
      <color theme="1"/>
      <name val="Meiryo UI"/>
      <family val="3"/>
      <charset val="128"/>
    </font>
    <font>
      <sz val="10.5"/>
      <color theme="1"/>
      <name val="Meiryo UI"/>
      <family val="3"/>
      <charset val="128"/>
    </font>
    <font>
      <sz val="11"/>
      <color theme="1"/>
      <name val="Meiryo UI"/>
      <family val="3"/>
      <charset val="128"/>
    </font>
    <font>
      <sz val="12"/>
      <color theme="1"/>
      <name val="Meiryo UI"/>
      <family val="3"/>
      <charset val="128"/>
    </font>
    <font>
      <sz val="11"/>
      <color rgb="FFFF0000"/>
      <name val="Meiryo UI"/>
      <family val="3"/>
      <charset val="128"/>
    </font>
    <font>
      <sz val="11"/>
      <color rgb="FF0000FF"/>
      <name val="Meiryo UI"/>
      <family val="3"/>
      <charset val="128"/>
    </font>
    <font>
      <sz val="11"/>
      <name val="Meiryo UI"/>
      <family val="3"/>
      <charset val="128"/>
    </font>
    <font>
      <b/>
      <sz val="11"/>
      <name val="Meiryo UI"/>
      <family val="3"/>
      <charset val="128"/>
    </font>
    <font>
      <b/>
      <sz val="18"/>
      <color theme="0"/>
      <name val="Meiryo UI"/>
      <family val="3"/>
      <charset val="128"/>
    </font>
    <font>
      <sz val="18"/>
      <color theme="1"/>
      <name val="ＭＳ Ｐゴシック"/>
      <family val="2"/>
      <charset val="128"/>
    </font>
    <font>
      <b/>
      <sz val="18"/>
      <color theme="1"/>
      <name val="Meiryo UI"/>
      <family val="3"/>
      <charset val="128"/>
    </font>
    <font>
      <sz val="26"/>
      <color theme="1"/>
      <name val="Meiryo UI"/>
      <family val="3"/>
      <charset val="128"/>
    </font>
    <font>
      <sz val="6"/>
      <name val="游ゴシック"/>
      <family val="2"/>
      <charset val="128"/>
      <scheme val="minor"/>
    </font>
    <font>
      <sz val="11"/>
      <color theme="1"/>
      <name val="ＭＳ Ｐゴシック"/>
      <family val="3"/>
      <charset val="128"/>
    </font>
    <font>
      <sz val="16"/>
      <color theme="1"/>
      <name val="Meiryo UI"/>
      <family val="3"/>
      <charset val="128"/>
    </font>
    <font>
      <sz val="18"/>
      <color rgb="FFFF0000"/>
      <name val="Meiryo UI"/>
      <family val="3"/>
      <charset val="128"/>
    </font>
    <font>
      <sz val="18"/>
      <name val="Meiryo UI"/>
      <family val="3"/>
      <charset val="128"/>
    </font>
    <font>
      <sz val="11"/>
      <name val="ＭＳ Ｐゴシック"/>
      <family val="2"/>
      <charset val="128"/>
    </font>
    <font>
      <sz val="18"/>
      <name val="HG丸ｺﾞｼｯｸM-PRO"/>
      <family val="3"/>
      <charset val="128"/>
    </font>
    <font>
      <sz val="14"/>
      <color theme="1"/>
      <name val="Meiryo UI"/>
      <family val="3"/>
      <charset val="128"/>
    </font>
    <font>
      <sz val="18"/>
      <color theme="1" tint="0.34998626667073579"/>
      <name val="Meiryo UI"/>
      <family val="3"/>
      <charset val="128"/>
    </font>
    <font>
      <sz val="11"/>
      <color theme="1"/>
      <name val="ＭＳ Ｐゴシック"/>
      <family val="2"/>
      <charset val="128"/>
    </font>
    <font>
      <sz val="11"/>
      <color rgb="FF00B050"/>
      <name val="ＭＳ Ｐゴシック"/>
      <family val="2"/>
      <charset val="128"/>
    </font>
    <font>
      <sz val="11"/>
      <color rgb="FF00B050"/>
      <name val="ＭＳ Ｐゴシック"/>
      <family val="3"/>
      <charset val="128"/>
    </font>
    <font>
      <b/>
      <sz val="14"/>
      <color theme="1"/>
      <name val="Meiryo UI"/>
      <family val="3"/>
      <charset val="128"/>
    </font>
    <font>
      <sz val="20"/>
      <color theme="1"/>
      <name val="HG丸ｺﾞｼｯｸM-PRO"/>
      <family val="3"/>
      <charset val="128"/>
    </font>
    <font>
      <b/>
      <sz val="11"/>
      <color theme="0"/>
      <name val="Meiryo UI"/>
      <family val="3"/>
      <charset val="128"/>
    </font>
    <font>
      <b/>
      <sz val="14"/>
      <color theme="0"/>
      <name val="Meiryo UI"/>
      <family val="3"/>
      <charset val="128"/>
    </font>
    <font>
      <sz val="10"/>
      <color theme="1"/>
      <name val="Meiryo UI"/>
      <family val="3"/>
      <charset val="128"/>
    </font>
    <font>
      <sz val="9"/>
      <color theme="1"/>
      <name val="Meiryo UI"/>
      <family val="3"/>
      <charset val="128"/>
    </font>
    <font>
      <b/>
      <sz val="16"/>
      <color indexed="81"/>
      <name val="MS P ゴシック"/>
      <family val="3"/>
      <charset val="128"/>
    </font>
    <font>
      <b/>
      <sz val="11"/>
      <color rgb="FFFF0000"/>
      <name val="Meiryo UI"/>
      <family val="3"/>
      <charset val="128"/>
    </font>
    <font>
      <b/>
      <sz val="10"/>
      <color theme="0"/>
      <name val="Meiryo UI"/>
      <family val="3"/>
      <charset val="128"/>
    </font>
  </fonts>
  <fills count="1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CCCC"/>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C2DBFA"/>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34998626667073579"/>
        <bgColor indexed="64"/>
      </patternFill>
    </fill>
    <fill>
      <patternFill patternType="solid">
        <fgColor rgb="FF002060"/>
        <bgColor indexed="64"/>
      </patternFill>
    </fill>
    <fill>
      <patternFill patternType="solid">
        <fgColor rgb="FFFFFFCC"/>
        <bgColor indexed="64"/>
      </patternFill>
    </fill>
    <fill>
      <patternFill patternType="solid">
        <fgColor rgb="FFF5BEB1"/>
        <bgColor indexed="64"/>
      </patternFill>
    </fill>
    <fill>
      <patternFill patternType="solid">
        <fgColor rgb="FFFFFFCC"/>
        <bgColor rgb="FFFFFFCC"/>
      </patternFill>
    </fill>
    <fill>
      <patternFill patternType="solid">
        <fgColor rgb="FFFBC2AB"/>
        <bgColor indexed="64"/>
      </patternFill>
    </fill>
  </fills>
  <borders count="108">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medium">
        <color indexed="64"/>
      </right>
      <top/>
      <bottom style="double">
        <color indexed="64"/>
      </bottom>
      <diagonal/>
    </border>
    <border>
      <left/>
      <right style="double">
        <color indexed="64"/>
      </right>
      <top style="medium">
        <color indexed="64"/>
      </top>
      <bottom/>
      <diagonal/>
    </border>
    <border>
      <left/>
      <right style="double">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medium">
        <color theme="1"/>
      </right>
      <top/>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right/>
      <top style="medium">
        <color theme="1"/>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3">
    <xf numFmtId="0" fontId="0" fillId="0" borderId="0">
      <alignment vertical="center"/>
    </xf>
    <xf numFmtId="0" fontId="1" fillId="0" borderId="0">
      <alignment vertical="center"/>
    </xf>
    <xf numFmtId="38" fontId="27" fillId="0" borderId="0" applyFont="0" applyFill="0" applyBorder="0" applyAlignment="0" applyProtection="0">
      <alignment vertical="center"/>
    </xf>
  </cellStyleXfs>
  <cellXfs count="864">
    <xf numFmtId="0" fontId="0" fillId="0" borderId="0" xfId="0">
      <alignment vertical="center"/>
    </xf>
    <xf numFmtId="49" fontId="0" fillId="0" borderId="0" xfId="0" applyNumberFormat="1">
      <alignment vertical="center"/>
    </xf>
    <xf numFmtId="49" fontId="0" fillId="0" borderId="0" xfId="0" applyNumberFormat="1" applyAlignment="1">
      <alignment horizontal="center" vertical="center"/>
    </xf>
    <xf numFmtId="0" fontId="3" fillId="0" borderId="0" xfId="0" applyFont="1" applyAlignment="1">
      <alignment horizontal="justify"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lignment vertical="center"/>
    </xf>
    <xf numFmtId="0" fontId="0" fillId="0" borderId="0" xfId="0" applyAlignment="1">
      <alignment horizontal="right" vertical="center"/>
    </xf>
    <xf numFmtId="0" fontId="8" fillId="0" borderId="0" xfId="0" applyFont="1">
      <alignment vertical="center"/>
    </xf>
    <xf numFmtId="0" fontId="8" fillId="0" borderId="11" xfId="0" applyFont="1" applyBorder="1" applyAlignment="1">
      <alignment horizontal="right" vertical="center"/>
    </xf>
    <xf numFmtId="0" fontId="8" fillId="0" borderId="2" xfId="0" applyFont="1" applyBorder="1">
      <alignment vertical="center"/>
    </xf>
    <xf numFmtId="0" fontId="8" fillId="0" borderId="1" xfId="0" applyFont="1" applyBorder="1">
      <alignment vertical="center"/>
    </xf>
    <xf numFmtId="0" fontId="8" fillId="0" borderId="10" xfId="0" applyFont="1" applyBorder="1" applyAlignment="1">
      <alignment horizontal="right" vertical="center"/>
    </xf>
    <xf numFmtId="0" fontId="8" fillId="0" borderId="3" xfId="0" applyFont="1" applyBorder="1">
      <alignment vertical="center"/>
    </xf>
    <xf numFmtId="0" fontId="8" fillId="0" borderId="11" xfId="0" applyFont="1" applyBorder="1">
      <alignment vertical="center"/>
    </xf>
    <xf numFmtId="0" fontId="8" fillId="0" borderId="0" xfId="0" applyFont="1" applyAlignment="1">
      <alignment horizontal="right" vertical="center"/>
    </xf>
    <xf numFmtId="0" fontId="8" fillId="0" borderId="4" xfId="0" applyFont="1" applyBorder="1">
      <alignment vertical="center"/>
    </xf>
    <xf numFmtId="0" fontId="8" fillId="3" borderId="25" xfId="0" applyFont="1" applyFill="1" applyBorder="1" applyAlignment="1">
      <alignment horizontal="center" vertical="center"/>
    </xf>
    <xf numFmtId="0" fontId="8" fillId="0" borderId="16" xfId="0" applyFont="1" applyBorder="1">
      <alignment vertical="center"/>
    </xf>
    <xf numFmtId="0" fontId="8" fillId="0" borderId="13" xfId="0" applyFont="1" applyBorder="1">
      <alignment vertical="center"/>
    </xf>
    <xf numFmtId="0" fontId="8" fillId="0" borderId="16" xfId="0" applyFont="1" applyBorder="1" applyAlignment="1">
      <alignment horizontal="right" vertical="center"/>
    </xf>
    <xf numFmtId="0" fontId="8" fillId="0" borderId="8" xfId="0" applyFont="1" applyBorder="1">
      <alignment vertical="center"/>
    </xf>
    <xf numFmtId="0" fontId="8" fillId="0" borderId="17" xfId="0" applyFont="1" applyBorder="1">
      <alignment vertical="center"/>
    </xf>
    <xf numFmtId="0" fontId="8" fillId="0" borderId="14" xfId="0" applyFont="1" applyBorder="1">
      <alignment vertical="center"/>
    </xf>
    <xf numFmtId="0" fontId="8" fillId="0" borderId="0" xfId="0" applyFont="1" applyAlignment="1">
      <alignment horizontal="center" vertical="center"/>
    </xf>
    <xf numFmtId="0" fontId="8" fillId="0" borderId="32" xfId="0" applyFont="1" applyBorder="1">
      <alignment vertical="center"/>
    </xf>
    <xf numFmtId="0" fontId="8" fillId="0" borderId="0" xfId="0" applyFont="1" applyAlignment="1">
      <alignment horizontal="left" vertical="center"/>
    </xf>
    <xf numFmtId="0" fontId="8" fillId="0" borderId="31" xfId="0" applyFont="1" applyBorder="1">
      <alignment vertical="center"/>
    </xf>
    <xf numFmtId="0" fontId="8" fillId="0" borderId="2" xfId="0" applyFont="1" applyBorder="1" applyAlignment="1">
      <alignment horizontal="center" vertical="center" wrapText="1"/>
    </xf>
    <xf numFmtId="0" fontId="8" fillId="0" borderId="10" xfId="0" applyFont="1" applyBorder="1">
      <alignment vertical="center"/>
    </xf>
    <xf numFmtId="0" fontId="5" fillId="0" borderId="0" xfId="0" applyFont="1">
      <alignment vertical="center"/>
    </xf>
    <xf numFmtId="0" fontId="5" fillId="0" borderId="0" xfId="0" applyFont="1" applyAlignment="1">
      <alignment horizontal="right" vertical="center"/>
    </xf>
    <xf numFmtId="0" fontId="4" fillId="0" borderId="0" xfId="0" applyFont="1">
      <alignment vertical="center"/>
    </xf>
    <xf numFmtId="0" fontId="3" fillId="0" borderId="0" xfId="0" applyFont="1" applyAlignment="1">
      <alignment horizontal="left" vertical="center"/>
    </xf>
    <xf numFmtId="0" fontId="3" fillId="0" borderId="0" xfId="0" applyFont="1">
      <alignment vertical="center"/>
    </xf>
    <xf numFmtId="0" fontId="8" fillId="0" borderId="29" xfId="0" applyFont="1" applyBorder="1">
      <alignment vertical="center"/>
    </xf>
    <xf numFmtId="0" fontId="8" fillId="0" borderId="30" xfId="0" applyFont="1" applyBorder="1">
      <alignment vertical="center"/>
    </xf>
    <xf numFmtId="0" fontId="8" fillId="0" borderId="34" xfId="0" applyFont="1" applyBorder="1">
      <alignment vertical="center"/>
    </xf>
    <xf numFmtId="0" fontId="8" fillId="0" borderId="37" xfId="0" applyFont="1" applyBorder="1">
      <alignment vertical="center"/>
    </xf>
    <xf numFmtId="0" fontId="8" fillId="0" borderId="36" xfId="0" applyFont="1" applyBorder="1">
      <alignment vertical="center"/>
    </xf>
    <xf numFmtId="0" fontId="8" fillId="0" borderId="38" xfId="0" applyFont="1" applyBorder="1">
      <alignment vertical="center"/>
    </xf>
    <xf numFmtId="0" fontId="6" fillId="0" borderId="0" xfId="0" applyFont="1">
      <alignment vertical="center"/>
    </xf>
    <xf numFmtId="0" fontId="12" fillId="0" borderId="0" xfId="0" applyFont="1">
      <alignment vertical="center"/>
    </xf>
    <xf numFmtId="0" fontId="12" fillId="0" borderId="16" xfId="0" applyFont="1" applyBorder="1" applyAlignment="1">
      <alignment vertical="center" wrapText="1"/>
    </xf>
    <xf numFmtId="0" fontId="8" fillId="3" borderId="39" xfId="0" applyFont="1" applyFill="1" applyBorder="1" applyAlignment="1">
      <alignment horizontal="center" vertical="center" wrapText="1"/>
    </xf>
    <xf numFmtId="0" fontId="8" fillId="0" borderId="16" xfId="0" applyFont="1" applyBorder="1" applyAlignment="1">
      <alignment horizontal="left" vertical="center"/>
    </xf>
    <xf numFmtId="0" fontId="8" fillId="0" borderId="37" xfId="0" applyFont="1" applyBorder="1" applyAlignment="1">
      <alignment horizontal="left" vertical="center"/>
    </xf>
    <xf numFmtId="0" fontId="8" fillId="0" borderId="9" xfId="0" applyFont="1" applyBorder="1">
      <alignment vertical="center"/>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lignment vertical="center"/>
    </xf>
    <xf numFmtId="0" fontId="8" fillId="0" borderId="45" xfId="0" applyFont="1" applyBorder="1">
      <alignment vertical="center"/>
    </xf>
    <xf numFmtId="0" fontId="8" fillId="0" borderId="33" xfId="0" applyFont="1" applyBorder="1">
      <alignment vertical="center"/>
    </xf>
    <xf numFmtId="0" fontId="8" fillId="0" borderId="37" xfId="0" applyFont="1" applyBorder="1" applyAlignment="1">
      <alignment horizontal="center" vertical="center"/>
    </xf>
    <xf numFmtId="0" fontId="12" fillId="0" borderId="53" xfId="0" applyFont="1" applyBorder="1" applyAlignment="1">
      <alignment vertical="center" wrapText="1"/>
    </xf>
    <xf numFmtId="0" fontId="12" fillId="0" borderId="53" xfId="0" applyFont="1" applyBorder="1" applyAlignment="1">
      <alignment horizontal="center" vertical="center" wrapText="1"/>
    </xf>
    <xf numFmtId="0" fontId="12" fillId="0" borderId="53" xfId="0" applyFont="1" applyBorder="1" applyAlignment="1">
      <alignment horizontal="left" vertical="center" wrapText="1"/>
    </xf>
    <xf numFmtId="0" fontId="8" fillId="0" borderId="53" xfId="0" applyFont="1" applyBorder="1">
      <alignment vertical="center"/>
    </xf>
    <xf numFmtId="0" fontId="8" fillId="0" borderId="36" xfId="0" applyFont="1" applyBorder="1" applyAlignment="1">
      <alignment horizontal="left" vertical="center"/>
    </xf>
    <xf numFmtId="0" fontId="12" fillId="0" borderId="16" xfId="0" applyFont="1" applyBorder="1">
      <alignment vertical="center"/>
    </xf>
    <xf numFmtId="0" fontId="11" fillId="0" borderId="0" xfId="0" applyFont="1" applyAlignment="1">
      <alignment vertical="center" wrapText="1"/>
    </xf>
    <xf numFmtId="0" fontId="10" fillId="0" borderId="0" xfId="0" applyFont="1" applyAlignment="1">
      <alignment vertical="center" wrapText="1"/>
    </xf>
    <xf numFmtId="0" fontId="10" fillId="0" borderId="57" xfId="0" applyFont="1" applyBorder="1" applyAlignment="1">
      <alignment vertical="center" wrapText="1"/>
    </xf>
    <xf numFmtId="0" fontId="8" fillId="0" borderId="58" xfId="0" applyFont="1" applyBorder="1">
      <alignment vertical="center"/>
    </xf>
    <xf numFmtId="0" fontId="13" fillId="0" borderId="0" xfId="0" applyFont="1">
      <alignment vertical="center"/>
    </xf>
    <xf numFmtId="0" fontId="8" fillId="0" borderId="49" xfId="0" applyFont="1" applyBorder="1" applyAlignment="1">
      <alignment horizontal="center" vertical="center" wrapText="1"/>
    </xf>
    <xf numFmtId="0" fontId="8" fillId="0" borderId="26" xfId="0" applyFont="1" applyBorder="1">
      <alignment vertical="center"/>
    </xf>
    <xf numFmtId="0" fontId="8" fillId="0" borderId="22" xfId="0" applyFont="1" applyBorder="1" applyAlignment="1">
      <alignment horizontal="right" vertical="center"/>
    </xf>
    <xf numFmtId="0" fontId="8" fillId="0" borderId="17" xfId="0" applyFont="1" applyBorder="1" applyAlignment="1">
      <alignment horizontal="right" vertical="center"/>
    </xf>
    <xf numFmtId="0" fontId="8" fillId="0" borderId="0" xfId="0" applyFont="1" applyAlignment="1">
      <alignment horizontal="left" vertical="top" wrapText="1"/>
    </xf>
    <xf numFmtId="0" fontId="8" fillId="0" borderId="40" xfId="0" applyFont="1" applyBorder="1">
      <alignment vertical="center"/>
    </xf>
    <xf numFmtId="0" fontId="8" fillId="0" borderId="50" xfId="0" applyFont="1" applyBorder="1">
      <alignment vertical="center"/>
    </xf>
    <xf numFmtId="0" fontId="8" fillId="0" borderId="61" xfId="0" applyFont="1" applyBorder="1" applyAlignment="1">
      <alignment horizontal="center" vertical="center"/>
    </xf>
    <xf numFmtId="0" fontId="8" fillId="0" borderId="48" xfId="0" applyFont="1" applyBorder="1">
      <alignment vertical="center"/>
    </xf>
    <xf numFmtId="0" fontId="8" fillId="0" borderId="51" xfId="0" applyFont="1" applyBorder="1">
      <alignment vertical="center"/>
    </xf>
    <xf numFmtId="0" fontId="8" fillId="0" borderId="23" xfId="0" applyFont="1" applyBorder="1" applyAlignment="1">
      <alignment horizontal="center" vertical="center"/>
    </xf>
    <xf numFmtId="0" fontId="16" fillId="0" borderId="0" xfId="0" applyFont="1">
      <alignment vertical="center"/>
    </xf>
    <xf numFmtId="0" fontId="8" fillId="0" borderId="0" xfId="0" applyFont="1" applyAlignment="1">
      <alignment vertical="center" textRotation="255"/>
    </xf>
    <xf numFmtId="0" fontId="3" fillId="0" borderId="0" xfId="0" applyFont="1" applyAlignment="1">
      <alignment vertical="center" textRotation="255"/>
    </xf>
    <xf numFmtId="0" fontId="15" fillId="0" borderId="0" xfId="0" applyFont="1" applyAlignment="1">
      <alignment vertical="center" textRotation="255"/>
    </xf>
    <xf numFmtId="0" fontId="12" fillId="0" borderId="0" xfId="0" applyFont="1" applyAlignment="1">
      <alignment horizontal="left" vertical="center" wrapText="1"/>
    </xf>
    <xf numFmtId="0" fontId="12" fillId="0" borderId="0" xfId="0" applyFont="1" applyAlignment="1">
      <alignment horizontal="left" vertical="center"/>
    </xf>
    <xf numFmtId="0" fontId="17"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wrapText="1"/>
    </xf>
    <xf numFmtId="0" fontId="19" fillId="5" borderId="0" xfId="1" applyFont="1" applyFill="1">
      <alignment vertical="center"/>
    </xf>
    <xf numFmtId="0" fontId="19" fillId="5" borderId="0" xfId="0" applyFont="1" applyFill="1">
      <alignment vertical="center"/>
    </xf>
    <xf numFmtId="0" fontId="19" fillId="0" borderId="0" xfId="1" applyFont="1">
      <alignment vertical="center"/>
    </xf>
    <xf numFmtId="0" fontId="19" fillId="6" borderId="0" xfId="1" applyFont="1" applyFill="1">
      <alignment vertical="center"/>
    </xf>
    <xf numFmtId="0" fontId="19" fillId="6" borderId="0" xfId="0" applyFont="1" applyFill="1">
      <alignment vertical="center"/>
    </xf>
    <xf numFmtId="0" fontId="19" fillId="0" borderId="0" xfId="0" applyFont="1">
      <alignment vertical="center"/>
    </xf>
    <xf numFmtId="0" fontId="19" fillId="5" borderId="0" xfId="1" applyFont="1" applyFill="1" applyAlignment="1">
      <alignment horizontal="center" vertical="center"/>
    </xf>
    <xf numFmtId="0" fontId="8" fillId="0" borderId="16" xfId="0" applyFont="1" applyBorder="1" applyAlignment="1">
      <alignment horizontal="center" vertical="center"/>
    </xf>
    <xf numFmtId="0" fontId="12" fillId="0" borderId="0" xfId="0" applyFont="1" applyAlignment="1">
      <alignment horizontal="center" vertical="center"/>
    </xf>
    <xf numFmtId="0" fontId="8" fillId="0" borderId="30" xfId="0" applyFont="1" applyBorder="1" applyAlignment="1">
      <alignment horizontal="left" vertical="center"/>
    </xf>
    <xf numFmtId="0" fontId="8" fillId="5" borderId="0" xfId="0" applyFont="1" applyFill="1" applyAlignment="1">
      <alignment horizontal="right" vertical="center"/>
    </xf>
    <xf numFmtId="0" fontId="8" fillId="4" borderId="0" xfId="0" applyFont="1" applyFill="1" applyAlignment="1">
      <alignment horizontal="right" vertical="center"/>
    </xf>
    <xf numFmtId="0" fontId="8" fillId="5" borderId="0" xfId="0" applyFont="1" applyFill="1">
      <alignment vertical="center"/>
    </xf>
    <xf numFmtId="0" fontId="8" fillId="5" borderId="0" xfId="0" applyFont="1" applyFill="1" applyAlignment="1">
      <alignment horizontal="center" vertical="center"/>
    </xf>
    <xf numFmtId="0" fontId="8" fillId="5" borderId="0" xfId="0" applyFont="1" applyFill="1" applyAlignment="1">
      <alignment horizontal="left" vertical="center"/>
    </xf>
    <xf numFmtId="0" fontId="8" fillId="7" borderId="0" xfId="0" applyFont="1" applyFill="1">
      <alignment vertical="center"/>
    </xf>
    <xf numFmtId="0" fontId="8" fillId="0" borderId="67" xfId="0" applyFont="1" applyBorder="1">
      <alignment vertical="center"/>
    </xf>
    <xf numFmtId="0" fontId="8" fillId="0" borderId="43" xfId="0" applyFont="1" applyBorder="1">
      <alignment vertical="center"/>
    </xf>
    <xf numFmtId="0" fontId="4" fillId="0" borderId="0" xfId="0" applyFont="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right" vertical="center" wrapText="1"/>
    </xf>
    <xf numFmtId="0" fontId="12" fillId="0" borderId="39" xfId="0" applyFont="1" applyBorder="1" applyAlignment="1">
      <alignment vertical="center" wrapText="1"/>
    </xf>
    <xf numFmtId="0" fontId="12" fillId="0" borderId="35" xfId="0" applyFont="1" applyBorder="1" applyAlignment="1">
      <alignment vertical="center" wrapText="1"/>
    </xf>
    <xf numFmtId="0" fontId="12" fillId="0" borderId="20" xfId="0" applyFont="1" applyBorder="1" applyAlignment="1">
      <alignment vertical="center" wrapText="1"/>
    </xf>
    <xf numFmtId="0" fontId="15" fillId="0" borderId="0" xfId="0" applyFont="1" applyAlignment="1">
      <alignment horizontal="left" vertical="center"/>
    </xf>
    <xf numFmtId="0" fontId="8" fillId="5" borderId="68" xfId="0" applyFont="1" applyFill="1" applyBorder="1" applyAlignment="1">
      <alignment horizontal="center" vertical="center"/>
    </xf>
    <xf numFmtId="0" fontId="12" fillId="0" borderId="2" xfId="0" applyFont="1" applyBorder="1" applyAlignment="1">
      <alignment horizontal="center" vertical="center"/>
    </xf>
    <xf numFmtId="0" fontId="12" fillId="0" borderId="1" xfId="0" applyFont="1" applyBorder="1">
      <alignment vertical="center"/>
    </xf>
    <xf numFmtId="0" fontId="12" fillId="0" borderId="11" xfId="0" applyFont="1" applyBorder="1" applyAlignment="1">
      <alignment horizontal="right" vertical="center"/>
    </xf>
    <xf numFmtId="0" fontId="12" fillId="0" borderId="6" xfId="0" applyFont="1" applyBorder="1">
      <alignment vertical="center"/>
    </xf>
    <xf numFmtId="0" fontId="12" fillId="0" borderId="6" xfId="0" applyFont="1" applyBorder="1" applyAlignment="1">
      <alignment horizontal="left" vertical="center"/>
    </xf>
    <xf numFmtId="0" fontId="12" fillId="0" borderId="13" xfId="0" applyFont="1" applyBorder="1">
      <alignment vertical="center"/>
    </xf>
    <xf numFmtId="0" fontId="12" fillId="0" borderId="36" xfId="0" applyFont="1" applyBorder="1" applyAlignment="1">
      <alignment horizontal="right" vertical="center"/>
    </xf>
    <xf numFmtId="0" fontId="12" fillId="0" borderId="23" xfId="0" applyFont="1" applyBorder="1" applyAlignment="1">
      <alignment horizontal="center" vertical="center"/>
    </xf>
    <xf numFmtId="0" fontId="12" fillId="0" borderId="6" xfId="0" applyFont="1" applyBorder="1" applyAlignment="1">
      <alignment horizontal="center" vertical="center"/>
    </xf>
    <xf numFmtId="0" fontId="8" fillId="0" borderId="8" xfId="0" applyFont="1" applyBorder="1" applyAlignment="1">
      <alignment horizontal="left" vertical="center"/>
    </xf>
    <xf numFmtId="0" fontId="8" fillId="3" borderId="26" xfId="0" applyFont="1" applyFill="1" applyBorder="1" applyAlignment="1">
      <alignment horizontal="center" vertical="center"/>
    </xf>
    <xf numFmtId="0" fontId="8" fillId="0" borderId="3" xfId="0" applyFont="1" applyBorder="1" applyAlignment="1">
      <alignment vertical="center" wrapText="1"/>
    </xf>
    <xf numFmtId="0" fontId="12" fillId="0" borderId="48" xfId="0" applyFont="1" applyBorder="1" applyAlignment="1">
      <alignment vertical="center" wrapText="1"/>
    </xf>
    <xf numFmtId="0" fontId="8" fillId="0" borderId="0" xfId="0" applyFont="1" applyAlignment="1">
      <alignment vertical="center" wrapText="1"/>
    </xf>
    <xf numFmtId="0" fontId="12" fillId="0" borderId="46" xfId="0" applyFont="1" applyBorder="1" applyAlignment="1">
      <alignment vertical="center" wrapText="1"/>
    </xf>
    <xf numFmtId="0" fontId="12" fillId="0" borderId="88" xfId="0" applyFont="1" applyBorder="1" applyAlignment="1">
      <alignment vertical="center" wrapText="1"/>
    </xf>
    <xf numFmtId="0" fontId="9" fillId="0" borderId="0" xfId="0" applyFont="1" applyAlignment="1">
      <alignment horizontal="left" vertical="center"/>
    </xf>
    <xf numFmtId="0" fontId="8" fillId="0" borderId="37" xfId="0" applyFont="1" applyBorder="1" applyAlignment="1">
      <alignment horizontal="right" vertical="center"/>
    </xf>
    <xf numFmtId="0" fontId="8" fillId="0" borderId="68" xfId="0" applyFont="1" applyBorder="1" applyAlignment="1">
      <alignment horizontal="center" vertical="center"/>
    </xf>
    <xf numFmtId="0" fontId="3" fillId="0" borderId="0" xfId="0" applyFont="1" applyAlignment="1">
      <alignment horizontal="center" vertical="center"/>
    </xf>
    <xf numFmtId="0" fontId="12" fillId="0" borderId="0" xfId="0" applyFont="1" applyAlignment="1">
      <alignment horizontal="right" vertical="center"/>
    </xf>
    <xf numFmtId="0" fontId="12" fillId="5" borderId="89" xfId="0" applyFont="1" applyFill="1" applyBorder="1" applyAlignment="1">
      <alignment horizontal="center" vertical="center"/>
    </xf>
    <xf numFmtId="0" fontId="12" fillId="0" borderId="53" xfId="0" applyFont="1" applyBorder="1">
      <alignment vertical="center"/>
    </xf>
    <xf numFmtId="0" fontId="12" fillId="0" borderId="52" xfId="0" applyFont="1" applyBorder="1" applyAlignment="1">
      <alignment horizontal="left" vertical="center"/>
    </xf>
    <xf numFmtId="0" fontId="12" fillId="0" borderId="52" xfId="0" applyFont="1" applyBorder="1">
      <alignment vertical="center"/>
    </xf>
    <xf numFmtId="0" fontId="12" fillId="0" borderId="16" xfId="0" applyFont="1" applyBorder="1" applyAlignment="1">
      <alignment horizontal="left" vertical="center"/>
    </xf>
    <xf numFmtId="0" fontId="11" fillId="0" borderId="54" xfId="0" applyFont="1" applyBorder="1" applyAlignment="1">
      <alignment vertical="center" wrapText="1"/>
    </xf>
    <xf numFmtId="0" fontId="8" fillId="0" borderId="54" xfId="0" applyFont="1" applyBorder="1">
      <alignment vertical="center"/>
    </xf>
    <xf numFmtId="0" fontId="3" fillId="3" borderId="23" xfId="0" applyFont="1" applyFill="1" applyBorder="1">
      <alignment vertical="center"/>
    </xf>
    <xf numFmtId="0" fontId="8" fillId="3" borderId="23" xfId="0" applyFont="1" applyFill="1" applyBorder="1">
      <alignment vertical="center"/>
    </xf>
    <xf numFmtId="0" fontId="8" fillId="3" borderId="24" xfId="0" applyFont="1" applyFill="1" applyBorder="1">
      <alignment vertical="center"/>
    </xf>
    <xf numFmtId="0" fontId="8" fillId="0" borderId="30" xfId="0" applyFont="1" applyBorder="1" applyAlignment="1">
      <alignment vertical="center" wrapText="1"/>
    </xf>
    <xf numFmtId="0" fontId="3" fillId="0" borderId="37" xfId="0" applyFont="1" applyBorder="1" applyAlignment="1">
      <alignment horizontal="center" vertical="center"/>
    </xf>
    <xf numFmtId="0" fontId="8" fillId="0" borderId="0" xfId="0" applyFont="1" applyAlignment="1">
      <alignment horizontal="left" vertical="center" wrapText="1"/>
    </xf>
    <xf numFmtId="0" fontId="8" fillId="0" borderId="13" xfId="0" applyFont="1" applyBorder="1" applyAlignment="1">
      <alignment horizontal="left" vertical="top" wrapText="1"/>
    </xf>
    <xf numFmtId="0" fontId="8" fillId="0" borderId="13" xfId="0" applyFont="1" applyBorder="1" applyAlignment="1">
      <alignment vertical="center" wrapText="1"/>
    </xf>
    <xf numFmtId="0" fontId="8" fillId="0" borderId="29" xfId="0" applyFont="1" applyBorder="1" applyAlignment="1">
      <alignment horizontal="center" vertical="center"/>
    </xf>
    <xf numFmtId="0" fontId="8" fillId="0" borderId="17" xfId="0" applyFont="1" applyBorder="1" applyAlignment="1">
      <alignment horizontal="center" vertical="center"/>
    </xf>
    <xf numFmtId="0" fontId="8" fillId="0" borderId="36" xfId="0" applyFont="1" applyBorder="1" applyAlignment="1">
      <alignment horizontal="center" vertical="center"/>
    </xf>
    <xf numFmtId="0" fontId="20" fillId="0" borderId="0" xfId="0" applyFont="1" applyAlignment="1">
      <alignment horizontal="center" vertical="center"/>
    </xf>
    <xf numFmtId="0" fontId="20" fillId="0" borderId="0" xfId="0" applyFont="1">
      <alignment vertical="center"/>
    </xf>
    <xf numFmtId="0" fontId="25" fillId="0" borderId="0" xfId="0" applyFont="1">
      <alignment vertical="center"/>
    </xf>
    <xf numFmtId="0" fontId="26" fillId="0" borderId="0" xfId="0" applyFont="1" applyAlignment="1">
      <alignment horizontal="right" vertical="center"/>
    </xf>
    <xf numFmtId="0" fontId="8" fillId="0" borderId="0" xfId="0" applyFont="1" applyAlignment="1">
      <alignment vertical="top" wrapText="1"/>
    </xf>
    <xf numFmtId="0" fontId="8" fillId="0" borderId="13" xfId="0" applyFont="1" applyBorder="1" applyAlignment="1">
      <alignment vertical="top" wrapText="1"/>
    </xf>
    <xf numFmtId="0" fontId="8" fillId="0" borderId="34" xfId="0" applyFont="1" applyBorder="1" applyAlignment="1">
      <alignment vertical="center" wrapText="1"/>
    </xf>
    <xf numFmtId="176" fontId="8" fillId="0" borderId="0" xfId="0" applyNumberFormat="1" applyFont="1" applyAlignment="1">
      <alignment horizontal="center" vertical="center"/>
    </xf>
    <xf numFmtId="0" fontId="8" fillId="0" borderId="0" xfId="0" applyFont="1" applyAlignment="1">
      <alignment horizontal="right" vertical="top"/>
    </xf>
    <xf numFmtId="0" fontId="8" fillId="5" borderId="0" xfId="0" applyFont="1" applyFill="1" applyAlignment="1">
      <alignment horizontal="left" vertical="center" wrapText="1"/>
    </xf>
    <xf numFmtId="176" fontId="8" fillId="0" borderId="0" xfId="0" applyNumberFormat="1" applyFont="1" applyAlignment="1">
      <alignment vertical="top" wrapText="1"/>
    </xf>
    <xf numFmtId="0" fontId="0" fillId="0" borderId="0" xfId="0" applyAlignment="1">
      <alignment horizontal="center" vertical="center"/>
    </xf>
    <xf numFmtId="0" fontId="28" fillId="0" borderId="0" xfId="0" applyFont="1">
      <alignment vertical="center"/>
    </xf>
    <xf numFmtId="0" fontId="29" fillId="0" borderId="0" xfId="0" applyFont="1">
      <alignment vertical="center"/>
    </xf>
    <xf numFmtId="0" fontId="0" fillId="0" borderId="0" xfId="0" applyAlignment="1">
      <alignment horizontal="left" vertical="center"/>
    </xf>
    <xf numFmtId="0" fontId="30" fillId="0" borderId="90" xfId="0" applyFont="1" applyBorder="1">
      <alignment vertical="center"/>
    </xf>
    <xf numFmtId="0" fontId="8" fillId="0" borderId="91" xfId="0" applyFont="1" applyBorder="1" applyAlignment="1">
      <alignment horizontal="left" vertical="center"/>
    </xf>
    <xf numFmtId="0" fontId="8" fillId="0" borderId="92" xfId="0" applyFont="1" applyBorder="1" applyAlignment="1">
      <alignment horizontal="left" vertical="center"/>
    </xf>
    <xf numFmtId="0" fontId="30" fillId="0" borderId="0" xfId="0" applyFont="1">
      <alignment vertical="center"/>
    </xf>
    <xf numFmtId="0" fontId="30" fillId="0" borderId="93" xfId="0" applyFont="1" applyBorder="1">
      <alignment vertical="center"/>
    </xf>
    <xf numFmtId="0" fontId="8" fillId="0" borderId="0" xfId="0" applyFont="1" applyProtection="1">
      <alignment vertical="center"/>
      <protection locked="0"/>
    </xf>
    <xf numFmtId="0" fontId="6" fillId="0" borderId="0" xfId="0" applyFont="1" applyProtection="1">
      <alignment vertical="center"/>
      <protection locked="0"/>
    </xf>
    <xf numFmtId="176" fontId="8" fillId="0" borderId="0" xfId="0" applyNumberFormat="1" applyFont="1">
      <alignment vertical="center"/>
    </xf>
    <xf numFmtId="176" fontId="8" fillId="0" borderId="8" xfId="0" applyNumberFormat="1" applyFont="1" applyBorder="1" applyAlignment="1" applyProtection="1">
      <alignment horizontal="center" vertical="center"/>
      <protection locked="0"/>
    </xf>
    <xf numFmtId="0" fontId="8" fillId="0" borderId="37" xfId="0" applyFont="1" applyBorder="1" applyAlignment="1">
      <alignment horizontal="left" vertical="center" wrapText="1"/>
    </xf>
    <xf numFmtId="0" fontId="8" fillId="11" borderId="0" xfId="0" applyFont="1" applyFill="1">
      <alignment vertical="center"/>
    </xf>
    <xf numFmtId="0" fontId="8" fillId="11" borderId="0" xfId="0" applyFont="1" applyFill="1" applyAlignment="1">
      <alignment horizontal="center" vertical="center"/>
    </xf>
    <xf numFmtId="0" fontId="8" fillId="11" borderId="0" xfId="0" applyFont="1" applyFill="1" applyAlignment="1">
      <alignment horizontal="left" vertical="center"/>
    </xf>
    <xf numFmtId="0" fontId="8" fillId="11" borderId="68" xfId="0" applyFont="1" applyFill="1" applyBorder="1" applyAlignment="1" applyProtection="1">
      <alignment horizontal="center" vertical="center"/>
      <protection locked="0"/>
    </xf>
    <xf numFmtId="0" fontId="12" fillId="11" borderId="89" xfId="0" applyFont="1" applyFill="1" applyBorder="1" applyAlignment="1" applyProtection="1">
      <alignment horizontal="center" vertical="center"/>
      <protection locked="0"/>
    </xf>
    <xf numFmtId="0" fontId="8" fillId="0" borderId="2" xfId="0" applyFont="1" applyBorder="1" applyAlignment="1">
      <alignment vertical="top" wrapText="1"/>
    </xf>
    <xf numFmtId="0" fontId="8" fillId="0" borderId="0" xfId="0" applyFont="1" applyAlignment="1">
      <alignment horizontal="center" vertical="top" wrapText="1"/>
    </xf>
    <xf numFmtId="0" fontId="8" fillId="0" borderId="44" xfId="0" applyFont="1" applyBorder="1">
      <alignment vertical="center"/>
    </xf>
    <xf numFmtId="0" fontId="8" fillId="0" borderId="0" xfId="0" applyFont="1" applyAlignment="1">
      <alignment horizontal="center" vertical="top" textRotation="255" wrapText="1"/>
    </xf>
    <xf numFmtId="0" fontId="8" fillId="0" borderId="0" xfId="0" applyFont="1" applyAlignment="1">
      <alignment horizontal="center"/>
    </xf>
    <xf numFmtId="0" fontId="8" fillId="0" borderId="13" xfId="0" applyFont="1" applyBorder="1" applyAlignment="1">
      <alignment horizontal="left" vertical="center"/>
    </xf>
    <xf numFmtId="0" fontId="8" fillId="0" borderId="13" xfId="0" applyFont="1" applyBorder="1" applyAlignment="1">
      <alignment horizontal="center" vertical="center"/>
    </xf>
    <xf numFmtId="0" fontId="8" fillId="0" borderId="2" xfId="0" applyFont="1" applyBorder="1" applyAlignment="1">
      <alignment horizontal="left" vertical="center"/>
    </xf>
    <xf numFmtId="0" fontId="8" fillId="0" borderId="17" xfId="0" applyFont="1" applyBorder="1" applyAlignment="1">
      <alignment horizontal="left" vertical="center"/>
    </xf>
    <xf numFmtId="0" fontId="8" fillId="0" borderId="14" xfId="0" applyFont="1" applyBorder="1" applyAlignment="1">
      <alignment horizontal="left" vertical="center"/>
    </xf>
    <xf numFmtId="0" fontId="8" fillId="0" borderId="38" xfId="0" applyFont="1" applyBorder="1" applyAlignment="1">
      <alignment horizontal="center" vertical="center"/>
    </xf>
    <xf numFmtId="0" fontId="8" fillId="0" borderId="37" xfId="0" applyFont="1" applyBorder="1" applyAlignment="1">
      <alignment vertical="center" wrapText="1"/>
    </xf>
    <xf numFmtId="0" fontId="8" fillId="0" borderId="38" xfId="0" applyFont="1" applyBorder="1" applyAlignment="1">
      <alignment vertical="center" wrapText="1"/>
    </xf>
    <xf numFmtId="0" fontId="11" fillId="0" borderId="13" xfId="0" applyFont="1" applyBorder="1" applyAlignment="1">
      <alignment vertical="center" wrapText="1"/>
    </xf>
    <xf numFmtId="0" fontId="12" fillId="0" borderId="13" xfId="0" applyFont="1" applyBorder="1" applyAlignment="1">
      <alignment horizontal="center" vertical="center" wrapText="1"/>
    </xf>
    <xf numFmtId="0" fontId="8" fillId="0" borderId="30" xfId="0" applyFont="1" applyBorder="1" applyAlignment="1">
      <alignment vertical="top" wrapText="1"/>
    </xf>
    <xf numFmtId="0" fontId="8" fillId="0" borderId="14" xfId="0" applyFont="1" applyBorder="1" applyAlignment="1">
      <alignment vertical="top" wrapText="1"/>
    </xf>
    <xf numFmtId="0" fontId="8" fillId="0" borderId="16" xfId="0" applyFont="1" applyBorder="1" applyAlignment="1">
      <alignment vertical="center" wrapText="1"/>
    </xf>
    <xf numFmtId="0" fontId="8" fillId="0" borderId="36" xfId="0" applyFont="1" applyBorder="1" applyAlignment="1">
      <alignment vertical="center" wrapText="1"/>
    </xf>
    <xf numFmtId="0" fontId="11" fillId="0" borderId="16" xfId="0" applyFont="1" applyBorder="1" applyAlignment="1">
      <alignment vertical="center" wrapText="1"/>
    </xf>
    <xf numFmtId="0" fontId="12" fillId="0" borderId="16" xfId="0" applyFont="1" applyBorder="1" applyAlignment="1">
      <alignment horizontal="center" vertical="center" wrapText="1"/>
    </xf>
    <xf numFmtId="0" fontId="8" fillId="3" borderId="36" xfId="0" applyFont="1" applyFill="1" applyBorder="1">
      <alignment vertical="center"/>
    </xf>
    <xf numFmtId="0" fontId="6" fillId="3" borderId="15" xfId="0" applyFont="1" applyFill="1" applyBorder="1">
      <alignment vertical="center"/>
    </xf>
    <xf numFmtId="0" fontId="6" fillId="3" borderId="8" xfId="0" applyFont="1" applyFill="1" applyBorder="1">
      <alignment vertical="center"/>
    </xf>
    <xf numFmtId="0" fontId="6" fillId="3" borderId="12" xfId="0" applyFont="1" applyFill="1" applyBorder="1">
      <alignment vertical="center"/>
    </xf>
    <xf numFmtId="0" fontId="6" fillId="3" borderId="37" xfId="0" applyFont="1" applyFill="1" applyBorder="1">
      <alignment vertical="center"/>
    </xf>
    <xf numFmtId="0" fontId="6" fillId="3" borderId="38" xfId="0" applyFont="1" applyFill="1" applyBorder="1">
      <alignment vertical="center"/>
    </xf>
    <xf numFmtId="0" fontId="8" fillId="0" borderId="33" xfId="0" applyFont="1" applyBorder="1" applyAlignment="1">
      <alignment vertical="top" wrapText="1"/>
    </xf>
    <xf numFmtId="0" fontId="8" fillId="0" borderId="3" xfId="0" applyFont="1" applyBorder="1" applyAlignment="1">
      <alignment vertical="top" wrapText="1"/>
    </xf>
    <xf numFmtId="0" fontId="8" fillId="0" borderId="1" xfId="0" applyFont="1" applyBorder="1" applyAlignment="1">
      <alignment vertical="top" wrapText="1"/>
    </xf>
    <xf numFmtId="0" fontId="10" fillId="0" borderId="37" xfId="0" applyFont="1" applyBorder="1" applyAlignment="1">
      <alignment vertical="center" wrapText="1"/>
    </xf>
    <xf numFmtId="0" fontId="11" fillId="0" borderId="37" xfId="0" applyFont="1" applyBorder="1" applyAlignment="1">
      <alignment vertical="center" wrapText="1"/>
    </xf>
    <xf numFmtId="0" fontId="11" fillId="0" borderId="38" xfId="0" applyFont="1" applyBorder="1" applyAlignment="1">
      <alignment vertical="center" wrapText="1"/>
    </xf>
    <xf numFmtId="0" fontId="11" fillId="0" borderId="36" xfId="0" applyFont="1" applyBorder="1" applyAlignment="1">
      <alignment vertical="center" wrapText="1"/>
    </xf>
    <xf numFmtId="0" fontId="3" fillId="0" borderId="0" xfId="0" applyFont="1" applyAlignment="1">
      <alignment horizontal="left" vertical="center" wrapText="1"/>
    </xf>
    <xf numFmtId="0" fontId="3" fillId="3" borderId="10" xfId="0" applyFont="1" applyFill="1" applyBorder="1" applyAlignment="1">
      <alignment horizontal="center" vertical="center"/>
    </xf>
    <xf numFmtId="0" fontId="3" fillId="3" borderId="0" xfId="0" applyFont="1" applyFill="1" applyAlignment="1">
      <alignment horizontal="center" vertical="center"/>
    </xf>
    <xf numFmtId="0" fontId="3" fillId="3" borderId="16" xfId="0" applyFont="1" applyFill="1" applyBorder="1" applyAlignment="1">
      <alignment horizontal="center" vertical="center" wrapText="1"/>
    </xf>
    <xf numFmtId="0" fontId="3" fillId="3" borderId="0" xfId="0" applyFont="1" applyFill="1" applyAlignment="1">
      <alignment horizontal="center" vertical="center" wrapText="1"/>
    </xf>
    <xf numFmtId="0" fontId="8" fillId="3" borderId="0" xfId="0" applyFont="1" applyFill="1">
      <alignment vertical="center"/>
    </xf>
    <xf numFmtId="0" fontId="3" fillId="3" borderId="0" xfId="0" applyFont="1" applyFill="1">
      <alignment vertical="center"/>
    </xf>
    <xf numFmtId="0" fontId="8" fillId="3" borderId="13" xfId="0" applyFont="1" applyFill="1" applyBorder="1">
      <alignment vertical="center"/>
    </xf>
    <xf numFmtId="0" fontId="3" fillId="3" borderId="3" xfId="0" applyFont="1" applyFill="1" applyBorder="1" applyAlignment="1">
      <alignment horizontal="center" vertical="center" wrapText="1"/>
    </xf>
    <xf numFmtId="0" fontId="3" fillId="0" borderId="37" xfId="0" applyFont="1" applyBorder="1" applyAlignment="1">
      <alignment horizontal="left" vertical="center"/>
    </xf>
    <xf numFmtId="0" fontId="3" fillId="0" borderId="45" xfId="0" applyFont="1" applyBorder="1" applyAlignment="1">
      <alignment horizontal="left" vertical="center"/>
    </xf>
    <xf numFmtId="0" fontId="3" fillId="0" borderId="0" xfId="0" applyFont="1" applyAlignment="1">
      <alignment horizontal="center" vertical="center" wrapText="1"/>
    </xf>
    <xf numFmtId="0" fontId="3" fillId="0" borderId="37" xfId="0" applyFont="1" applyBorder="1" applyAlignment="1">
      <alignment horizontal="center" vertical="center" wrapText="1"/>
    </xf>
    <xf numFmtId="0" fontId="3" fillId="0" borderId="37" xfId="0" applyFont="1" applyBorder="1" applyAlignment="1">
      <alignment horizontal="left" vertical="center" wrapText="1"/>
    </xf>
    <xf numFmtId="0" fontId="8" fillId="11" borderId="0" xfId="0" applyFont="1" applyFill="1" applyAlignment="1" applyProtection="1">
      <alignment horizontal="center" vertical="center"/>
      <protection locked="0"/>
    </xf>
    <xf numFmtId="0" fontId="8" fillId="0" borderId="0" xfId="0" applyFont="1" applyAlignment="1" applyProtection="1">
      <alignment horizontal="center" vertical="center"/>
      <protection locked="0"/>
    </xf>
    <xf numFmtId="0" fontId="32" fillId="0" borderId="37" xfId="0" applyFont="1" applyBorder="1" applyAlignment="1">
      <alignment horizontal="left" vertical="center"/>
    </xf>
    <xf numFmtId="0" fontId="32" fillId="12" borderId="0" xfId="0" applyFont="1" applyFill="1" applyAlignment="1">
      <alignment vertical="center" wrapText="1"/>
    </xf>
    <xf numFmtId="0" fontId="3" fillId="0" borderId="10" xfId="0" applyFont="1" applyBorder="1">
      <alignment vertical="center"/>
    </xf>
    <xf numFmtId="0" fontId="3" fillId="0" borderId="0" xfId="0" applyFont="1" applyAlignment="1">
      <alignment vertical="center" wrapText="1"/>
    </xf>
    <xf numFmtId="0" fontId="3" fillId="0" borderId="10" xfId="0" applyFont="1" applyBorder="1" applyAlignment="1">
      <alignment horizontal="center" vertical="center" wrapText="1"/>
    </xf>
    <xf numFmtId="0" fontId="3" fillId="0" borderId="44" xfId="0" applyFont="1" applyBorder="1" applyAlignment="1">
      <alignment horizontal="center" vertical="center" wrapText="1"/>
    </xf>
    <xf numFmtId="0" fontId="3" fillId="3" borderId="44"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3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8" fillId="3" borderId="37" xfId="0" applyFont="1" applyFill="1" applyBorder="1">
      <alignment vertical="center"/>
    </xf>
    <xf numFmtId="0" fontId="3" fillId="3" borderId="37" xfId="0" applyFont="1" applyFill="1" applyBorder="1">
      <alignment vertical="center"/>
    </xf>
    <xf numFmtId="0" fontId="8" fillId="3" borderId="38" xfId="0" applyFont="1" applyFill="1" applyBorder="1">
      <alignment vertical="center"/>
    </xf>
    <xf numFmtId="0" fontId="3" fillId="3" borderId="45" xfId="0" applyFont="1" applyFill="1" applyBorder="1" applyAlignment="1">
      <alignment horizontal="center" vertical="center" wrapText="1"/>
    </xf>
    <xf numFmtId="0" fontId="8" fillId="0" borderId="0" xfId="0" applyFont="1" applyAlignment="1">
      <alignment horizontal="left"/>
    </xf>
    <xf numFmtId="0" fontId="8" fillId="0" borderId="0" xfId="0" applyFont="1" applyAlignment="1">
      <alignment horizontal="center" vertical="center" wrapText="1"/>
    </xf>
    <xf numFmtId="0" fontId="8" fillId="12" borderId="0" xfId="0" applyFont="1" applyFill="1">
      <alignment vertical="center"/>
    </xf>
    <xf numFmtId="0" fontId="32" fillId="12" borderId="0" xfId="0" applyFont="1" applyFill="1">
      <alignment vertical="center"/>
    </xf>
    <xf numFmtId="0" fontId="32" fillId="0" borderId="0" xfId="0" applyFont="1" applyAlignment="1">
      <alignment horizontal="left" vertical="center" wrapText="1"/>
    </xf>
    <xf numFmtId="0" fontId="32" fillId="0" borderId="0" xfId="0" applyFont="1" applyAlignment="1">
      <alignment vertical="center" wrapText="1"/>
    </xf>
    <xf numFmtId="0" fontId="32" fillId="0" borderId="0" xfId="0" applyFont="1" applyAlignment="1">
      <alignment horizontal="left" vertical="center"/>
    </xf>
    <xf numFmtId="0" fontId="32" fillId="0" borderId="0" xfId="0" applyFont="1">
      <alignment vertical="center"/>
    </xf>
    <xf numFmtId="0" fontId="32" fillId="0" borderId="0" xfId="0" applyFont="1" applyAlignment="1">
      <alignment wrapText="1"/>
    </xf>
    <xf numFmtId="0" fontId="32" fillId="12" borderId="0" xfId="0" applyFont="1" applyFill="1" applyAlignment="1">
      <alignment wrapText="1"/>
    </xf>
    <xf numFmtId="0" fontId="32" fillId="12" borderId="0" xfId="0" applyFont="1" applyFill="1" applyAlignment="1">
      <alignment vertical="top" wrapText="1"/>
    </xf>
    <xf numFmtId="0" fontId="33" fillId="12" borderId="0" xfId="0" applyFont="1" applyFill="1" applyAlignment="1">
      <alignment horizontal="left" vertical="center"/>
    </xf>
    <xf numFmtId="0" fontId="3" fillId="0" borderId="10" xfId="0" applyFont="1" applyBorder="1" applyAlignment="1" applyProtection="1">
      <alignment vertical="center" wrapText="1"/>
      <protection locked="0"/>
    </xf>
    <xf numFmtId="0" fontId="3"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8" fillId="0" borderId="10" xfId="0" applyFont="1" applyBorder="1" applyProtection="1">
      <alignment vertical="center"/>
      <protection locked="0"/>
    </xf>
    <xf numFmtId="0" fontId="3" fillId="0" borderId="0" xfId="0" applyFont="1" applyAlignment="1" applyProtection="1">
      <alignment vertical="center" wrapText="1"/>
      <protection locked="0"/>
    </xf>
    <xf numFmtId="0" fontId="8" fillId="13" borderId="0" xfId="0" applyFont="1" applyFill="1" applyAlignment="1">
      <alignment horizontal="right" vertical="center"/>
    </xf>
    <xf numFmtId="0" fontId="8" fillId="13" borderId="0" xfId="0" applyFont="1" applyFill="1" applyAlignment="1" applyProtection="1">
      <alignment horizontal="right" vertical="center"/>
      <protection locked="0"/>
    </xf>
    <xf numFmtId="0" fontId="8" fillId="13" borderId="0" xfId="0" applyFont="1" applyFill="1">
      <alignment vertical="center"/>
    </xf>
    <xf numFmtId="0" fontId="8" fillId="13" borderId="0" xfId="0" applyFont="1" applyFill="1" applyAlignment="1">
      <alignment horizontal="center" vertical="center"/>
    </xf>
    <xf numFmtId="0" fontId="8" fillId="13" borderId="0" xfId="0" applyFont="1" applyFill="1" applyAlignment="1">
      <alignment horizontal="left" vertical="center" wrapText="1"/>
    </xf>
    <xf numFmtId="0" fontId="8" fillId="13" borderId="0" xfId="0" applyFont="1" applyFill="1" applyAlignment="1">
      <alignment vertical="center" wrapText="1"/>
    </xf>
    <xf numFmtId="0" fontId="8" fillId="13" borderId="0" xfId="0" applyFont="1" applyFill="1" applyAlignment="1">
      <alignment horizontal="left" vertical="center"/>
    </xf>
    <xf numFmtId="0" fontId="8" fillId="13" borderId="68" xfId="0" applyFont="1" applyFill="1" applyBorder="1" applyAlignment="1" applyProtection="1">
      <alignment horizontal="center" vertical="center"/>
      <protection locked="0"/>
    </xf>
    <xf numFmtId="0" fontId="12" fillId="13" borderId="89" xfId="0" applyFont="1" applyFill="1" applyBorder="1" applyAlignment="1" applyProtection="1">
      <alignment horizontal="center" vertical="center"/>
      <protection locked="0"/>
    </xf>
    <xf numFmtId="0" fontId="8" fillId="0" borderId="0" xfId="0" applyFont="1" applyAlignment="1">
      <alignment vertical="top"/>
    </xf>
    <xf numFmtId="0" fontId="37" fillId="0" borderId="0" xfId="0" applyFont="1">
      <alignment vertical="center"/>
    </xf>
    <xf numFmtId="0" fontId="24" fillId="0" borderId="0" xfId="0" applyFont="1">
      <alignment vertical="center"/>
    </xf>
    <xf numFmtId="176" fontId="8" fillId="0" borderId="0" xfId="0" applyNumberFormat="1" applyFont="1" applyAlignment="1" applyProtection="1">
      <alignment horizontal="center" vertical="center"/>
      <protection locked="0"/>
    </xf>
    <xf numFmtId="0" fontId="30" fillId="0" borderId="5" xfId="0" applyFont="1" applyBorder="1">
      <alignment vertical="center"/>
    </xf>
    <xf numFmtId="0" fontId="8" fillId="0" borderId="6" xfId="0" applyFont="1" applyBorder="1" applyAlignment="1">
      <alignment horizontal="left" vertical="center"/>
    </xf>
    <xf numFmtId="0" fontId="8" fillId="0" borderId="4" xfId="0" applyFont="1" applyBorder="1" applyAlignment="1">
      <alignment horizontal="left" vertical="center"/>
    </xf>
    <xf numFmtId="0" fontId="8" fillId="10" borderId="0" xfId="0" applyFont="1" applyFill="1">
      <alignmen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8" fillId="0" borderId="102" xfId="0" applyFont="1" applyBorder="1">
      <alignment vertical="center"/>
    </xf>
    <xf numFmtId="0" fontId="8" fillId="0" borderId="103" xfId="0" applyFont="1" applyBorder="1">
      <alignment vertical="center"/>
    </xf>
    <xf numFmtId="0" fontId="8" fillId="0" borderId="102" xfId="0" applyFont="1" applyBorder="1" applyAlignment="1">
      <alignment horizontal="center" vertical="center"/>
    </xf>
    <xf numFmtId="0" fontId="37" fillId="0" borderId="0" xfId="0" applyFont="1" applyAlignment="1">
      <alignment horizontal="left" vertical="center" wrapText="1"/>
    </xf>
    <xf numFmtId="0" fontId="37" fillId="0" borderId="13" xfId="0" applyFont="1" applyBorder="1" applyAlignment="1">
      <alignment horizontal="left" vertical="center" wrapText="1"/>
    </xf>
    <xf numFmtId="0" fontId="8" fillId="0" borderId="16" xfId="0" applyFont="1" applyBorder="1" applyAlignment="1">
      <alignment horizontal="center" vertical="top"/>
    </xf>
    <xf numFmtId="0" fontId="8" fillId="0" borderId="0" xfId="0" applyFont="1" applyAlignment="1" applyProtection="1">
      <alignment vertical="top"/>
      <protection locked="0"/>
    </xf>
    <xf numFmtId="0" fontId="0" fillId="0" borderId="0" xfId="0" applyAlignment="1">
      <alignment vertical="top"/>
    </xf>
    <xf numFmtId="0" fontId="12" fillId="0" borderId="0" xfId="0" applyFont="1" applyAlignment="1">
      <alignment vertical="top"/>
    </xf>
    <xf numFmtId="0" fontId="8" fillId="11" borderId="0" xfId="0" applyFont="1" applyFill="1" applyAlignment="1" applyProtection="1">
      <alignment horizontal="center" vertical="top"/>
      <protection locked="0"/>
    </xf>
    <xf numFmtId="0" fontId="8" fillId="0" borderId="13" xfId="0" applyFont="1" applyBorder="1" applyAlignment="1">
      <alignment vertical="top"/>
    </xf>
    <xf numFmtId="0" fontId="37" fillId="0" borderId="0" xfId="0" applyFont="1" applyAlignment="1">
      <alignment vertical="top" wrapText="1"/>
    </xf>
    <xf numFmtId="0" fontId="37" fillId="0" borderId="13" xfId="0" applyFont="1" applyBorder="1" applyAlignment="1">
      <alignment vertical="top" wrapText="1"/>
    </xf>
    <xf numFmtId="0" fontId="37" fillId="0" borderId="37" xfId="0" applyFont="1" applyBorder="1" applyAlignment="1">
      <alignment vertical="top" wrapText="1"/>
    </xf>
    <xf numFmtId="0" fontId="37" fillId="0" borderId="38" xfId="0" applyFont="1" applyBorder="1" applyAlignment="1">
      <alignment vertical="top" wrapText="1"/>
    </xf>
    <xf numFmtId="0" fontId="12" fillId="0" borderId="2" xfId="0" applyFont="1" applyBorder="1" applyAlignment="1">
      <alignment horizontal="left" vertical="center"/>
    </xf>
    <xf numFmtId="0" fontId="12" fillId="0" borderId="17" xfId="0" applyFont="1" applyBorder="1" applyAlignment="1">
      <alignment horizontal="right" vertical="center"/>
    </xf>
    <xf numFmtId="0" fontId="12" fillId="0" borderId="2" xfId="0" applyFont="1" applyBorder="1">
      <alignment vertical="center"/>
    </xf>
    <xf numFmtId="0" fontId="6" fillId="0" borderId="0" xfId="0" applyFont="1" applyAlignment="1">
      <alignment horizontal="center" vertical="center" wrapText="1"/>
    </xf>
    <xf numFmtId="38" fontId="12" fillId="0" borderId="0" xfId="2" applyFont="1" applyFill="1" applyBorder="1" applyAlignment="1">
      <alignment horizontal="center" vertical="center"/>
    </xf>
    <xf numFmtId="0" fontId="8" fillId="10" borderId="0" xfId="0" applyFont="1" applyFill="1" applyProtection="1">
      <alignment vertical="center"/>
      <protection locked="0"/>
    </xf>
    <xf numFmtId="0" fontId="0" fillId="10" borderId="0" xfId="0" applyFill="1">
      <alignment vertical="center"/>
    </xf>
    <xf numFmtId="0" fontId="8" fillId="16" borderId="68" xfId="0" applyFont="1" applyFill="1" applyBorder="1" applyAlignment="1" applyProtection="1">
      <alignment horizontal="center" vertical="center"/>
      <protection locked="0"/>
    </xf>
    <xf numFmtId="0" fontId="8" fillId="16" borderId="0" xfId="0" applyFont="1" applyFill="1" applyAlignment="1">
      <alignment horizontal="right" vertical="center"/>
    </xf>
    <xf numFmtId="0" fontId="8" fillId="16" borderId="0" xfId="0" applyFont="1" applyFill="1" applyAlignment="1" applyProtection="1">
      <alignment horizontal="left" vertical="center" wrapText="1"/>
      <protection locked="0"/>
    </xf>
    <xf numFmtId="0" fontId="8" fillId="0" borderId="3" xfId="0" applyFont="1" applyBorder="1" applyAlignment="1">
      <alignment horizontal="left" vertical="center"/>
    </xf>
    <xf numFmtId="0" fontId="8" fillId="0" borderId="1" xfId="0" applyFont="1" applyBorder="1" applyAlignment="1">
      <alignment horizontal="left" vertical="center"/>
    </xf>
    <xf numFmtId="0" fontId="37" fillId="0" borderId="10" xfId="0" applyFont="1" applyBorder="1" applyAlignment="1">
      <alignment vertical="center" wrapText="1"/>
    </xf>
    <xf numFmtId="0" fontId="37" fillId="0" borderId="0" xfId="0" applyFont="1" applyAlignment="1">
      <alignment vertical="center" wrapText="1"/>
    </xf>
    <xf numFmtId="0" fontId="37" fillId="0" borderId="13" xfId="0" applyFont="1" applyBorder="1" applyAlignment="1">
      <alignment vertical="center" wrapText="1"/>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4" xfId="0" applyFont="1" applyFill="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8" fillId="5" borderId="0" xfId="0" applyFont="1" applyFill="1" applyAlignment="1">
      <alignment horizontal="left" vertical="center" wrapText="1"/>
    </xf>
    <xf numFmtId="0" fontId="8" fillId="5" borderId="3" xfId="0" applyFont="1" applyFill="1" applyBorder="1" applyAlignment="1">
      <alignment horizontal="left" vertical="center" wrapText="1"/>
    </xf>
    <xf numFmtId="0" fontId="8" fillId="0" borderId="2" xfId="0" applyFont="1" applyBorder="1" applyAlignment="1">
      <alignment horizontal="center" vertical="center"/>
    </xf>
    <xf numFmtId="0" fontId="8" fillId="5" borderId="7" xfId="0" applyFont="1" applyFill="1" applyBorder="1" applyAlignment="1">
      <alignment horizontal="left" vertical="center"/>
    </xf>
    <xf numFmtId="0" fontId="8" fillId="5" borderId="8" xfId="0" applyFont="1" applyFill="1" applyBorder="1" applyAlignment="1">
      <alignment horizontal="left" vertical="center"/>
    </xf>
    <xf numFmtId="0" fontId="8" fillId="5" borderId="9" xfId="0" applyFont="1" applyFill="1" applyBorder="1" applyAlignment="1">
      <alignment horizontal="left" vertical="center"/>
    </xf>
    <xf numFmtId="0" fontId="8" fillId="5" borderId="11" xfId="0" applyFont="1" applyFill="1" applyBorder="1" applyAlignment="1">
      <alignment horizontal="left" vertical="center"/>
    </xf>
    <xf numFmtId="0" fontId="8" fillId="5" borderId="2" xfId="0" applyFont="1" applyFill="1" applyBorder="1" applyAlignment="1">
      <alignment horizontal="left" vertical="center"/>
    </xf>
    <xf numFmtId="0" fontId="8" fillId="5" borderId="1" xfId="0" applyFont="1" applyFill="1" applyBorder="1" applyAlignment="1">
      <alignment horizontal="left" vertical="center"/>
    </xf>
    <xf numFmtId="0" fontId="8" fillId="5" borderId="0" xfId="0" applyFont="1" applyFill="1" applyAlignment="1">
      <alignment horizontal="center" vertical="center"/>
    </xf>
    <xf numFmtId="0" fontId="8" fillId="5" borderId="3" xfId="0" applyFont="1" applyFill="1" applyBorder="1" applyAlignment="1">
      <alignment horizontal="center" vertical="center"/>
    </xf>
    <xf numFmtId="0" fontId="8" fillId="0" borderId="0" xfId="0" applyFont="1" applyAlignment="1">
      <alignment horizontal="center" vertical="center"/>
    </xf>
    <xf numFmtId="0" fontId="8" fillId="5" borderId="5"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4" xfId="0" applyFont="1" applyFill="1" applyBorder="1" applyAlignment="1">
      <alignment horizontal="left" vertical="center" wrapText="1"/>
    </xf>
    <xf numFmtId="0" fontId="25" fillId="3" borderId="81" xfId="0" applyFont="1" applyFill="1" applyBorder="1" applyAlignment="1">
      <alignment horizontal="left" vertical="center" wrapText="1"/>
    </xf>
    <xf numFmtId="0" fontId="25" fillId="3" borderId="50" xfId="0" applyFont="1" applyFill="1" applyBorder="1" applyAlignment="1">
      <alignment horizontal="left" vertical="center" wrapText="1"/>
    </xf>
    <xf numFmtId="0" fontId="25" fillId="3" borderId="58" xfId="0" applyFont="1" applyFill="1" applyBorder="1" applyAlignment="1">
      <alignment horizontal="left" vertical="center" wrapText="1"/>
    </xf>
    <xf numFmtId="0" fontId="8" fillId="0" borderId="10" xfId="0" applyFont="1" applyBorder="1" applyAlignment="1">
      <alignment horizontal="center" vertical="center"/>
    </xf>
    <xf numFmtId="0" fontId="3" fillId="0" borderId="43" xfId="0" applyFont="1" applyBorder="1" applyAlignment="1">
      <alignment horizontal="center" vertical="top" wrapText="1"/>
    </xf>
    <xf numFmtId="0" fontId="3" fillId="0" borderId="30" xfId="0" applyFont="1" applyBorder="1" applyAlignment="1">
      <alignment horizontal="center" vertical="top" wrapText="1"/>
    </xf>
    <xf numFmtId="0" fontId="3" fillId="0" borderId="34" xfId="0" applyFont="1" applyBorder="1" applyAlignment="1">
      <alignment horizontal="center" vertical="top" wrapText="1"/>
    </xf>
    <xf numFmtId="0" fontId="3" fillId="0" borderId="10" xfId="0" applyFont="1" applyBorder="1" applyAlignment="1">
      <alignment horizontal="center" vertical="top" wrapText="1"/>
    </xf>
    <xf numFmtId="0" fontId="3" fillId="0" borderId="0" xfId="0" applyFont="1" applyAlignment="1">
      <alignment horizontal="center" vertical="top" wrapText="1"/>
    </xf>
    <xf numFmtId="0" fontId="3" fillId="0" borderId="13" xfId="0" applyFont="1" applyBorder="1" applyAlignment="1">
      <alignment horizontal="center" vertical="top" wrapText="1"/>
    </xf>
    <xf numFmtId="0" fontId="3" fillId="0" borderId="44" xfId="0" applyFont="1" applyBorder="1" applyAlignment="1">
      <alignment horizontal="center" vertical="top" wrapText="1"/>
    </xf>
    <xf numFmtId="0" fontId="3" fillId="0" borderId="37" xfId="0" applyFont="1" applyBorder="1" applyAlignment="1">
      <alignment horizontal="center" vertical="top" wrapText="1"/>
    </xf>
    <xf numFmtId="0" fontId="3" fillId="0" borderId="38" xfId="0" applyFont="1" applyBorder="1" applyAlignment="1">
      <alignment horizontal="center" vertical="top" wrapText="1"/>
    </xf>
    <xf numFmtId="0" fontId="3" fillId="0" borderId="29" xfId="0" applyFont="1" applyBorder="1" applyAlignment="1">
      <alignment horizontal="center" vertical="top"/>
    </xf>
    <xf numFmtId="0" fontId="3" fillId="0" borderId="30" xfId="0" applyFont="1" applyBorder="1" applyAlignment="1">
      <alignment horizontal="center" vertical="top"/>
    </xf>
    <xf numFmtId="0" fontId="3" fillId="0" borderId="33" xfId="0" applyFont="1" applyBorder="1" applyAlignment="1">
      <alignment horizontal="center" vertical="top"/>
    </xf>
    <xf numFmtId="0" fontId="3" fillId="0" borderId="16" xfId="0" applyFont="1" applyBorder="1" applyAlignment="1">
      <alignment horizontal="center" vertical="top"/>
    </xf>
    <xf numFmtId="0" fontId="3" fillId="0" borderId="0" xfId="0" applyFont="1" applyAlignment="1">
      <alignment horizontal="center" vertical="top"/>
    </xf>
    <xf numFmtId="0" fontId="3" fillId="0" borderId="3" xfId="0" applyFont="1" applyBorder="1" applyAlignment="1">
      <alignment horizontal="center" vertical="top"/>
    </xf>
    <xf numFmtId="0" fontId="3" fillId="0" borderId="36" xfId="0" applyFont="1" applyBorder="1" applyAlignment="1">
      <alignment horizontal="center" vertical="top"/>
    </xf>
    <xf numFmtId="0" fontId="3" fillId="0" borderId="37" xfId="0" applyFont="1" applyBorder="1" applyAlignment="1">
      <alignment horizontal="center" vertical="top"/>
    </xf>
    <xf numFmtId="0" fontId="3" fillId="0" borderId="45" xfId="0" applyFont="1" applyBorder="1" applyAlignment="1">
      <alignment horizontal="center" vertical="top"/>
    </xf>
    <xf numFmtId="0" fontId="3" fillId="0" borderId="43" xfId="0" applyFont="1" applyBorder="1" applyAlignment="1">
      <alignment horizontal="center" vertical="top"/>
    </xf>
    <xf numFmtId="0" fontId="3" fillId="0" borderId="34" xfId="0" applyFont="1" applyBorder="1" applyAlignment="1">
      <alignment horizontal="center" vertical="top"/>
    </xf>
    <xf numFmtId="0" fontId="3" fillId="0" borderId="10" xfId="0" applyFont="1" applyBorder="1" applyAlignment="1">
      <alignment horizontal="center" vertical="top"/>
    </xf>
    <xf numFmtId="0" fontId="3" fillId="0" borderId="13" xfId="0" applyFont="1" applyBorder="1" applyAlignment="1">
      <alignment horizontal="center" vertical="top"/>
    </xf>
    <xf numFmtId="0" fontId="3" fillId="0" borderId="44" xfId="0" applyFont="1" applyBorder="1" applyAlignment="1">
      <alignment horizontal="center" vertical="top"/>
    </xf>
    <xf numFmtId="0" fontId="3" fillId="0" borderId="38" xfId="0" applyFont="1" applyBorder="1" applyAlignment="1">
      <alignment horizontal="center" vertical="top"/>
    </xf>
    <xf numFmtId="0" fontId="8" fillId="0" borderId="101" xfId="0" applyFont="1" applyBorder="1" applyAlignment="1">
      <alignment horizontal="center" vertical="center"/>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4" xfId="0" applyFont="1" applyFill="1" applyBorder="1" applyAlignment="1">
      <alignment horizontal="center" vertical="center"/>
    </xf>
    <xf numFmtId="0" fontId="8" fillId="9" borderId="0" xfId="0" applyFont="1" applyFill="1" applyAlignment="1">
      <alignment horizontal="center" vertical="center"/>
    </xf>
    <xf numFmtId="0" fontId="8" fillId="0" borderId="13" xfId="0" applyFont="1" applyBorder="1" applyAlignment="1">
      <alignment horizontal="left" vertical="top"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9"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5" borderId="1" xfId="0" applyFont="1" applyFill="1" applyBorder="1" applyAlignment="1">
      <alignment horizontal="left" vertical="center" wrapText="1"/>
    </xf>
    <xf numFmtId="0" fontId="8" fillId="0" borderId="3" xfId="0" applyFont="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0" fontId="8" fillId="5" borderId="4" xfId="0" applyFont="1" applyFill="1" applyBorder="1" applyAlignment="1">
      <alignment horizontal="left" vertical="center"/>
    </xf>
    <xf numFmtId="0" fontId="25" fillId="10" borderId="81" xfId="0" applyFont="1" applyFill="1" applyBorder="1" applyAlignment="1">
      <alignment horizontal="left" vertical="center" wrapText="1"/>
    </xf>
    <xf numFmtId="0" fontId="25" fillId="10" borderId="50" xfId="0" applyFont="1" applyFill="1" applyBorder="1" applyAlignment="1">
      <alignment horizontal="left" vertical="center" wrapText="1"/>
    </xf>
    <xf numFmtId="0" fontId="25" fillId="10" borderId="58" xfId="0" applyFont="1" applyFill="1" applyBorder="1" applyAlignment="1">
      <alignment horizontal="left" vertical="center" wrapText="1"/>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1" xfId="0" applyFont="1" applyFill="1" applyBorder="1" applyAlignment="1">
      <alignment horizontal="center" vertical="center"/>
    </xf>
    <xf numFmtId="0" fontId="3" fillId="0" borderId="11" xfId="0" applyFont="1" applyBorder="1" applyAlignment="1">
      <alignment horizontal="center" vertical="top"/>
    </xf>
    <xf numFmtId="0" fontId="3" fillId="0" borderId="2" xfId="0" applyFont="1" applyBorder="1" applyAlignment="1">
      <alignment horizontal="center" vertical="top"/>
    </xf>
    <xf numFmtId="0" fontId="3" fillId="0" borderId="14" xfId="0" applyFont="1" applyBorder="1" applyAlignment="1">
      <alignment horizontal="center" vertical="top"/>
    </xf>
    <xf numFmtId="0" fontId="8" fillId="11" borderId="5" xfId="0" applyFont="1" applyFill="1" applyBorder="1" applyAlignment="1" applyProtection="1">
      <alignment horizontal="center" vertical="center"/>
      <protection locked="0"/>
    </xf>
    <xf numFmtId="0" fontId="8" fillId="11" borderId="6" xfId="0" applyFont="1" applyFill="1" applyBorder="1" applyAlignment="1" applyProtection="1">
      <alignment horizontal="center" vertical="center"/>
      <protection locked="0"/>
    </xf>
    <xf numFmtId="0" fontId="8" fillId="11" borderId="4" xfId="0" applyFont="1" applyFill="1" applyBorder="1" applyAlignment="1" applyProtection="1">
      <alignment horizontal="center" vertical="center"/>
      <protection locked="0"/>
    </xf>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4" xfId="0" applyFont="1" applyFill="1" applyBorder="1" applyAlignment="1">
      <alignment horizontal="center" vertical="center"/>
    </xf>
    <xf numFmtId="0" fontId="10" fillId="10" borderId="5" xfId="0" applyFont="1" applyFill="1" applyBorder="1" applyAlignment="1">
      <alignment horizontal="center" vertical="center"/>
    </xf>
    <xf numFmtId="0" fontId="10" fillId="10" borderId="4" xfId="0" applyFont="1" applyFill="1" applyBorder="1" applyAlignment="1">
      <alignment horizontal="center" vertical="center"/>
    </xf>
    <xf numFmtId="0" fontId="8" fillId="0" borderId="10" xfId="0" applyFont="1" applyBorder="1" applyAlignment="1">
      <alignment horizontal="left" vertical="center"/>
    </xf>
    <xf numFmtId="0" fontId="8" fillId="0" borderId="0" xfId="0" applyFont="1" applyAlignment="1">
      <alignment horizontal="left" vertical="center"/>
    </xf>
    <xf numFmtId="0" fontId="8" fillId="0" borderId="13" xfId="0" applyFont="1" applyBorder="1" applyAlignment="1">
      <alignment horizontal="left" vertical="center"/>
    </xf>
    <xf numFmtId="49" fontId="8" fillId="16" borderId="64" xfId="0" applyNumberFormat="1" applyFont="1" applyFill="1" applyBorder="1" applyAlignment="1" applyProtection="1">
      <alignment horizontal="center" vertical="center"/>
      <protection locked="0"/>
    </xf>
    <xf numFmtId="49" fontId="8" fillId="16" borderId="65" xfId="0" applyNumberFormat="1" applyFont="1" applyFill="1" applyBorder="1" applyAlignment="1" applyProtection="1">
      <alignment horizontal="center" vertical="center"/>
      <protection locked="0"/>
    </xf>
    <xf numFmtId="0" fontId="8" fillId="16" borderId="64" xfId="0" applyFont="1" applyFill="1" applyBorder="1" applyAlignment="1" applyProtection="1">
      <alignment horizontal="left" vertical="center"/>
      <protection locked="0"/>
    </xf>
    <xf numFmtId="0" fontId="8" fillId="16" borderId="63" xfId="0" applyFont="1" applyFill="1" applyBorder="1" applyAlignment="1" applyProtection="1">
      <alignment horizontal="left" vertical="center"/>
      <protection locked="0"/>
    </xf>
    <xf numFmtId="0" fontId="8" fillId="16" borderId="65" xfId="0" applyFont="1" applyFill="1" applyBorder="1" applyAlignment="1" applyProtection="1">
      <alignment horizontal="left" vertical="center"/>
      <protection locked="0"/>
    </xf>
    <xf numFmtId="0" fontId="12" fillId="13" borderId="5" xfId="0" applyFont="1" applyFill="1" applyBorder="1" applyAlignment="1" applyProtection="1">
      <alignment horizontal="center" vertical="center"/>
      <protection locked="0"/>
    </xf>
    <xf numFmtId="0" fontId="12" fillId="13" borderId="6" xfId="0" applyFont="1" applyFill="1" applyBorder="1" applyAlignment="1" applyProtection="1">
      <alignment horizontal="center" vertical="center"/>
      <protection locked="0"/>
    </xf>
    <xf numFmtId="0" fontId="12" fillId="13" borderId="4" xfId="0" applyFont="1" applyFill="1" applyBorder="1" applyAlignment="1" applyProtection="1">
      <alignment horizontal="center" vertical="center"/>
      <protection locked="0"/>
    </xf>
    <xf numFmtId="49" fontId="12" fillId="16" borderId="64" xfId="0" applyNumberFormat="1" applyFont="1" applyFill="1" applyBorder="1" applyAlignment="1" applyProtection="1">
      <alignment horizontal="center" vertical="center"/>
      <protection locked="0"/>
    </xf>
    <xf numFmtId="49" fontId="12" fillId="16" borderId="65" xfId="0" applyNumberFormat="1" applyFont="1" applyFill="1" applyBorder="1" applyAlignment="1" applyProtection="1">
      <alignment horizontal="center" vertical="center"/>
      <protection locked="0"/>
    </xf>
    <xf numFmtId="0" fontId="8" fillId="16" borderId="64" xfId="0" applyFont="1" applyFill="1" applyBorder="1" applyAlignment="1" applyProtection="1">
      <alignment horizontal="center" vertical="center"/>
      <protection locked="0"/>
    </xf>
    <xf numFmtId="0" fontId="8" fillId="16" borderId="65" xfId="0" applyFont="1" applyFill="1" applyBorder="1" applyAlignment="1" applyProtection="1">
      <alignment horizontal="center" vertical="center"/>
      <protection locked="0"/>
    </xf>
    <xf numFmtId="0" fontId="8" fillId="16" borderId="63" xfId="0" applyFont="1" applyFill="1" applyBorder="1" applyAlignment="1" applyProtection="1">
      <alignment horizontal="center" vertical="center"/>
      <protection locked="0"/>
    </xf>
    <xf numFmtId="0" fontId="25" fillId="3" borderId="50" xfId="0" applyFont="1" applyFill="1" applyBorder="1" applyAlignment="1">
      <alignment horizontal="left" vertical="center"/>
    </xf>
    <xf numFmtId="0" fontId="25" fillId="3" borderId="58" xfId="0" applyFont="1" applyFill="1" applyBorder="1" applyAlignment="1">
      <alignment horizontal="left" vertical="center"/>
    </xf>
    <xf numFmtId="0" fontId="37" fillId="0" borderId="0" xfId="0" applyFont="1" applyAlignment="1">
      <alignment horizontal="left" vertical="top" wrapText="1"/>
    </xf>
    <xf numFmtId="0" fontId="37" fillId="0" borderId="13" xfId="0" applyFont="1" applyBorder="1" applyAlignment="1">
      <alignment horizontal="left" vertical="top" wrapText="1"/>
    </xf>
    <xf numFmtId="0" fontId="8" fillId="13" borderId="62" xfId="0" applyFont="1" applyFill="1" applyBorder="1" applyAlignment="1" applyProtection="1">
      <alignment horizontal="center" vertical="center"/>
      <protection locked="0"/>
    </xf>
    <xf numFmtId="0" fontId="8" fillId="13" borderId="20" xfId="0" applyFont="1" applyFill="1" applyBorder="1" applyAlignment="1" applyProtection="1">
      <alignment horizontal="center" vertical="center"/>
      <protection locked="0"/>
    </xf>
    <xf numFmtId="0" fontId="8" fillId="13" borderId="65" xfId="0" applyFont="1" applyFill="1" applyBorder="1" applyAlignment="1" applyProtection="1">
      <alignment horizontal="center" vertical="center"/>
      <protection locked="0"/>
    </xf>
    <xf numFmtId="0" fontId="8" fillId="13" borderId="7" xfId="0" applyFont="1" applyFill="1" applyBorder="1" applyAlignment="1" applyProtection="1">
      <alignment horizontal="center" vertical="center"/>
      <protection locked="0"/>
    </xf>
    <xf numFmtId="0" fontId="8" fillId="13" borderId="8" xfId="0" applyFont="1" applyFill="1" applyBorder="1" applyAlignment="1" applyProtection="1">
      <alignment horizontal="center" vertical="center"/>
      <protection locked="0"/>
    </xf>
    <xf numFmtId="0" fontId="8" fillId="13" borderId="9" xfId="0" applyFont="1" applyFill="1" applyBorder="1" applyAlignment="1" applyProtection="1">
      <alignment horizontal="center" vertical="center"/>
      <protection locked="0"/>
    </xf>
    <xf numFmtId="0" fontId="8" fillId="13" borderId="11" xfId="0" applyFont="1" applyFill="1" applyBorder="1" applyAlignment="1" applyProtection="1">
      <alignment horizontal="center" vertical="center"/>
      <protection locked="0"/>
    </xf>
    <xf numFmtId="0" fontId="8" fillId="13" borderId="2" xfId="0" applyFont="1" applyFill="1" applyBorder="1" applyAlignment="1" applyProtection="1">
      <alignment horizontal="center" vertical="center"/>
      <protection locked="0"/>
    </xf>
    <xf numFmtId="0" fontId="8" fillId="13" borderId="1" xfId="0" applyFont="1" applyFill="1" applyBorder="1" applyAlignment="1" applyProtection="1">
      <alignment horizontal="center" vertical="center"/>
      <protection locked="0"/>
    </xf>
    <xf numFmtId="0" fontId="3" fillId="0" borderId="17" xfId="0" applyFont="1" applyBorder="1" applyAlignment="1">
      <alignment horizontal="center" vertical="top"/>
    </xf>
    <xf numFmtId="0" fontId="3" fillId="0" borderId="1" xfId="0" applyFont="1" applyBorder="1" applyAlignment="1">
      <alignment horizontal="center" vertical="top"/>
    </xf>
    <xf numFmtId="49" fontId="8" fillId="13" borderId="7" xfId="0" applyNumberFormat="1" applyFont="1" applyFill="1" applyBorder="1" applyAlignment="1" applyProtection="1">
      <alignment horizontal="center" vertical="center"/>
      <protection locked="0"/>
    </xf>
    <xf numFmtId="49" fontId="8" fillId="13" borderId="9" xfId="0" applyNumberFormat="1" applyFont="1" applyFill="1" applyBorder="1" applyAlignment="1" applyProtection="1">
      <alignment horizontal="center" vertical="center"/>
      <protection locked="0"/>
    </xf>
    <xf numFmtId="49" fontId="8" fillId="13" borderId="10" xfId="0" applyNumberFormat="1" applyFont="1" applyFill="1" applyBorder="1" applyAlignment="1" applyProtection="1">
      <alignment horizontal="center" vertical="center"/>
      <protection locked="0"/>
    </xf>
    <xf numFmtId="49" fontId="8" fillId="13" borderId="3" xfId="0" applyNumberFormat="1" applyFont="1" applyFill="1" applyBorder="1" applyAlignment="1" applyProtection="1">
      <alignment horizontal="center" vertical="center"/>
      <protection locked="0"/>
    </xf>
    <xf numFmtId="0" fontId="20" fillId="3" borderId="22"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35" fillId="16" borderId="5" xfId="0" applyFont="1" applyFill="1" applyBorder="1" applyAlignment="1" applyProtection="1">
      <alignment horizontal="left" vertical="center" wrapText="1"/>
      <protection locked="0"/>
    </xf>
    <xf numFmtId="0" fontId="35" fillId="16" borderId="6" xfId="0" applyFont="1" applyFill="1" applyBorder="1" applyAlignment="1" applyProtection="1">
      <alignment horizontal="left" vertical="center" wrapText="1"/>
      <protection locked="0"/>
    </xf>
    <xf numFmtId="0" fontId="35" fillId="16" borderId="4" xfId="0" applyFont="1" applyFill="1" applyBorder="1" applyAlignment="1" applyProtection="1">
      <alignment horizontal="left" vertical="center" wrapText="1"/>
      <protection locked="0"/>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8" fillId="0" borderId="10"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32" fillId="12" borderId="0" xfId="0" applyFont="1" applyFill="1" applyAlignment="1">
      <alignment horizontal="left" vertical="center" wrapText="1"/>
    </xf>
    <xf numFmtId="0" fontId="38" fillId="12" borderId="0" xfId="0" applyFont="1" applyFill="1" applyAlignment="1">
      <alignment horizontal="left" vertical="center" wrapText="1"/>
    </xf>
    <xf numFmtId="0" fontId="8" fillId="16" borderId="5" xfId="0" applyFont="1" applyFill="1" applyBorder="1" applyAlignment="1" applyProtection="1">
      <alignment horizontal="center" vertical="center"/>
      <protection locked="0"/>
    </xf>
    <xf numFmtId="0" fontId="8" fillId="16" borderId="6" xfId="0" applyFont="1" applyFill="1" applyBorder="1" applyAlignment="1" applyProtection="1">
      <alignment horizontal="center" vertical="center"/>
      <protection locked="0"/>
    </xf>
    <xf numFmtId="0" fontId="8" fillId="16" borderId="4" xfId="0" applyFont="1" applyFill="1" applyBorder="1" applyAlignment="1" applyProtection="1">
      <alignment horizontal="center" vertical="center"/>
      <protection locked="0"/>
    </xf>
    <xf numFmtId="0" fontId="32" fillId="0" borderId="37" xfId="0" applyFont="1" applyBorder="1" applyAlignment="1">
      <alignment horizontal="left" vertical="center" wrapText="1"/>
    </xf>
    <xf numFmtId="0" fontId="3" fillId="16" borderId="0" xfId="0" applyFont="1" applyFill="1" applyAlignment="1" applyProtection="1">
      <alignment horizontal="center" vertical="center" wrapText="1"/>
      <protection locked="0"/>
    </xf>
    <xf numFmtId="0" fontId="3" fillId="3" borderId="49" xfId="0" applyFont="1" applyFill="1" applyBorder="1" applyAlignment="1">
      <alignment horizontal="center" vertical="center"/>
    </xf>
    <xf numFmtId="0" fontId="3" fillId="3" borderId="23" xfId="0" applyFont="1" applyFill="1" applyBorder="1" applyAlignment="1">
      <alignment horizontal="center" vertical="center"/>
    </xf>
    <xf numFmtId="0" fontId="8" fillId="16" borderId="32" xfId="0" applyFont="1" applyFill="1" applyBorder="1" applyAlignment="1" applyProtection="1">
      <alignment horizontal="center" vertical="center"/>
      <protection locked="0"/>
    </xf>
    <xf numFmtId="49" fontId="8" fillId="13" borderId="11" xfId="0" applyNumberFormat="1" applyFont="1" applyFill="1" applyBorder="1" applyAlignment="1" applyProtection="1">
      <alignment horizontal="center" vertical="center"/>
      <protection locked="0"/>
    </xf>
    <xf numFmtId="49" fontId="8" fillId="13" borderId="1" xfId="0" applyNumberFormat="1" applyFont="1" applyFill="1" applyBorder="1" applyAlignment="1" applyProtection="1">
      <alignment horizontal="center" vertical="center"/>
      <protection locked="0"/>
    </xf>
    <xf numFmtId="0" fontId="8" fillId="13" borderId="5" xfId="0" applyFont="1" applyFill="1" applyBorder="1" applyAlignment="1" applyProtection="1">
      <alignment horizontal="left" vertical="center" wrapText="1"/>
      <protection locked="0"/>
    </xf>
    <xf numFmtId="0" fontId="8" fillId="13" borderId="6" xfId="0" applyFont="1" applyFill="1" applyBorder="1" applyAlignment="1" applyProtection="1">
      <alignment horizontal="left" vertical="center" wrapText="1"/>
      <protection locked="0"/>
    </xf>
    <xf numFmtId="0" fontId="8" fillId="13" borderId="4" xfId="0" applyFont="1" applyFill="1" applyBorder="1" applyAlignment="1" applyProtection="1">
      <alignment horizontal="left" vertical="center" wrapText="1"/>
      <protection locked="0"/>
    </xf>
    <xf numFmtId="0" fontId="8" fillId="13" borderId="5" xfId="0" applyFont="1" applyFill="1" applyBorder="1" applyAlignment="1" applyProtection="1">
      <alignment horizontal="left" vertical="center"/>
      <protection locked="0"/>
    </xf>
    <xf numFmtId="0" fontId="8" fillId="13" borderId="6" xfId="0" applyFont="1" applyFill="1" applyBorder="1" applyAlignment="1" applyProtection="1">
      <alignment horizontal="left" vertical="center"/>
      <protection locked="0"/>
    </xf>
    <xf numFmtId="0" fontId="8" fillId="13" borderId="4" xfId="0" applyFont="1" applyFill="1" applyBorder="1" applyAlignment="1" applyProtection="1">
      <alignment horizontal="left" vertical="center"/>
      <protection locked="0"/>
    </xf>
    <xf numFmtId="0" fontId="12" fillId="16" borderId="62" xfId="0" applyFont="1" applyFill="1" applyBorder="1" applyAlignment="1" applyProtection="1">
      <alignment horizontal="center" vertical="center"/>
      <protection locked="0"/>
    </xf>
    <xf numFmtId="0" fontId="12" fillId="16" borderId="32" xfId="0" applyFont="1" applyFill="1" applyBorder="1" applyAlignment="1" applyProtection="1">
      <alignment horizontal="center" vertical="center"/>
      <protection locked="0"/>
    </xf>
    <xf numFmtId="0" fontId="8" fillId="16" borderId="11" xfId="0" applyFont="1" applyFill="1" applyBorder="1" applyAlignment="1" applyProtection="1">
      <alignment horizontal="center" vertical="center"/>
      <protection locked="0"/>
    </xf>
    <xf numFmtId="0" fontId="8" fillId="16" borderId="2" xfId="0" applyFont="1" applyFill="1" applyBorder="1" applyAlignment="1" applyProtection="1">
      <alignment horizontal="center" vertical="center"/>
      <protection locked="0"/>
    </xf>
    <xf numFmtId="0" fontId="8" fillId="16" borderId="1" xfId="0" applyFont="1" applyFill="1" applyBorder="1" applyAlignment="1" applyProtection="1">
      <alignment horizontal="center" vertical="center"/>
      <protection locked="0"/>
    </xf>
    <xf numFmtId="0" fontId="8" fillId="15" borderId="5" xfId="0" applyFont="1" applyFill="1" applyBorder="1" applyAlignment="1" applyProtection="1">
      <alignment horizontal="center" vertical="center"/>
      <protection locked="0"/>
    </xf>
    <xf numFmtId="0" fontId="8" fillId="15" borderId="6" xfId="0" applyFont="1" applyFill="1" applyBorder="1" applyAlignment="1" applyProtection="1">
      <alignment horizontal="center" vertical="center"/>
      <protection locked="0"/>
    </xf>
    <xf numFmtId="0" fontId="8" fillId="15" borderId="4" xfId="0" applyFont="1" applyFill="1" applyBorder="1" applyAlignment="1" applyProtection="1">
      <alignment horizontal="center" vertical="center"/>
      <protection locked="0"/>
    </xf>
    <xf numFmtId="0" fontId="8" fillId="0" borderId="0" xfId="0" applyFont="1" applyAlignment="1">
      <alignment horizontal="left" vertical="top"/>
    </xf>
    <xf numFmtId="0" fontId="8" fillId="13" borderId="7" xfId="0" applyFont="1" applyFill="1" applyBorder="1" applyAlignment="1" applyProtection="1">
      <alignment horizontal="left" vertical="center" wrapText="1"/>
      <protection locked="0"/>
    </xf>
    <xf numFmtId="0" fontId="8" fillId="13" borderId="8" xfId="0" applyFont="1" applyFill="1" applyBorder="1" applyAlignment="1" applyProtection="1">
      <alignment horizontal="left" vertical="center" wrapText="1"/>
      <protection locked="0"/>
    </xf>
    <xf numFmtId="0" fontId="8" fillId="13" borderId="9" xfId="0" applyFont="1" applyFill="1" applyBorder="1" applyAlignment="1" applyProtection="1">
      <alignment horizontal="left" vertical="center" wrapText="1"/>
      <protection locked="0"/>
    </xf>
    <xf numFmtId="0" fontId="8" fillId="13" borderId="11" xfId="0" applyFont="1" applyFill="1" applyBorder="1" applyAlignment="1" applyProtection="1">
      <alignment horizontal="left" vertical="center" wrapText="1"/>
      <protection locked="0"/>
    </xf>
    <xf numFmtId="0" fontId="8" fillId="13" borderId="2" xfId="0" applyFont="1" applyFill="1" applyBorder="1" applyAlignment="1" applyProtection="1">
      <alignment horizontal="left" vertical="center" wrapText="1"/>
      <protection locked="0"/>
    </xf>
    <xf numFmtId="0" fontId="8" fillId="13" borderId="1" xfId="0" applyFont="1" applyFill="1" applyBorder="1" applyAlignment="1" applyProtection="1">
      <alignment horizontal="left" vertical="center" wrapText="1"/>
      <protection locked="0"/>
    </xf>
    <xf numFmtId="0" fontId="20" fillId="0" borderId="43" xfId="0" applyFont="1" applyBorder="1" applyAlignment="1">
      <alignment horizontal="center" vertical="top" wrapText="1"/>
    </xf>
    <xf numFmtId="0" fontId="20" fillId="0" borderId="30" xfId="0" applyFont="1" applyBorder="1" applyAlignment="1">
      <alignment horizontal="center" vertical="top" wrapText="1"/>
    </xf>
    <xf numFmtId="0" fontId="20" fillId="0" borderId="34" xfId="0" applyFont="1" applyBorder="1" applyAlignment="1">
      <alignment horizontal="center" vertical="top" wrapText="1"/>
    </xf>
    <xf numFmtId="0" fontId="20" fillId="0" borderId="10" xfId="0" applyFont="1" applyBorder="1" applyAlignment="1">
      <alignment horizontal="center" vertical="top" wrapText="1"/>
    </xf>
    <xf numFmtId="0" fontId="20" fillId="0" borderId="0" xfId="0" applyFont="1" applyAlignment="1">
      <alignment horizontal="center" vertical="top" wrapText="1"/>
    </xf>
    <xf numFmtId="0" fontId="20" fillId="0" borderId="13" xfId="0" applyFont="1" applyBorder="1" applyAlignment="1">
      <alignment horizontal="center" vertical="top" wrapText="1"/>
    </xf>
    <xf numFmtId="0" fontId="20" fillId="0" borderId="44" xfId="0" applyFont="1" applyBorder="1" applyAlignment="1">
      <alignment horizontal="center" vertical="top" wrapText="1"/>
    </xf>
    <xf numFmtId="0" fontId="20" fillId="0" borderId="37" xfId="0" applyFont="1" applyBorder="1" applyAlignment="1">
      <alignment horizontal="center" vertical="top" wrapText="1"/>
    </xf>
    <xf numFmtId="0" fontId="20" fillId="0" borderId="38" xfId="0" applyFont="1" applyBorder="1" applyAlignment="1">
      <alignment horizontal="center" vertical="top" wrapText="1"/>
    </xf>
    <xf numFmtId="0" fontId="20" fillId="0" borderId="30" xfId="0" applyFont="1" applyBorder="1" applyAlignment="1">
      <alignment horizontal="center" vertical="top"/>
    </xf>
    <xf numFmtId="0" fontId="20" fillId="0" borderId="10" xfId="0" applyFont="1" applyBorder="1" applyAlignment="1">
      <alignment horizontal="center" vertical="top"/>
    </xf>
    <xf numFmtId="0" fontId="20" fillId="0" borderId="0" xfId="0" applyFont="1" applyAlignment="1">
      <alignment horizontal="center" vertical="top"/>
    </xf>
    <xf numFmtId="0" fontId="20" fillId="0" borderId="44" xfId="0" applyFont="1" applyBorder="1" applyAlignment="1">
      <alignment horizontal="center" vertical="top"/>
    </xf>
    <xf numFmtId="0" fontId="20" fillId="0" borderId="37" xfId="0" applyFont="1" applyBorder="1" applyAlignment="1">
      <alignment horizontal="center" vertical="top"/>
    </xf>
    <xf numFmtId="0" fontId="8" fillId="13" borderId="7" xfId="0" applyFont="1" applyFill="1" applyBorder="1" applyAlignment="1" applyProtection="1">
      <alignment horizontal="left" vertical="center"/>
      <protection locked="0"/>
    </xf>
    <xf numFmtId="0" fontId="8" fillId="13" borderId="8" xfId="0" applyFont="1" applyFill="1" applyBorder="1" applyAlignment="1" applyProtection="1">
      <alignment horizontal="left" vertical="center"/>
      <protection locked="0"/>
    </xf>
    <xf numFmtId="0" fontId="8" fillId="13" borderId="9" xfId="0" applyFont="1" applyFill="1" applyBorder="1" applyAlignment="1" applyProtection="1">
      <alignment horizontal="left" vertical="center"/>
      <protection locked="0"/>
    </xf>
    <xf numFmtId="0" fontId="8" fillId="13" borderId="11" xfId="0" applyFont="1" applyFill="1" applyBorder="1" applyAlignment="1" applyProtection="1">
      <alignment horizontal="left" vertical="center"/>
      <protection locked="0"/>
    </xf>
    <xf numFmtId="0" fontId="8" fillId="13" borderId="2" xfId="0" applyFont="1" applyFill="1" applyBorder="1" applyAlignment="1" applyProtection="1">
      <alignment horizontal="left" vertical="center"/>
      <protection locked="0"/>
    </xf>
    <xf numFmtId="0" fontId="8" fillId="13" borderId="1" xfId="0" applyFont="1" applyFill="1" applyBorder="1" applyAlignment="1" applyProtection="1">
      <alignment horizontal="left" vertical="center"/>
      <protection locked="0"/>
    </xf>
    <xf numFmtId="0" fontId="8" fillId="13" borderId="0" xfId="0" applyFont="1" applyFill="1" applyAlignment="1">
      <alignment horizontal="center" vertical="center"/>
    </xf>
    <xf numFmtId="0" fontId="8" fillId="13" borderId="3" xfId="0" applyFont="1" applyFill="1" applyBorder="1" applyAlignment="1">
      <alignment horizontal="center" vertical="center"/>
    </xf>
    <xf numFmtId="0" fontId="8" fillId="0" borderId="3" xfId="0" applyFont="1" applyBorder="1" applyAlignment="1">
      <alignment horizontal="right" vertical="center"/>
    </xf>
    <xf numFmtId="0" fontId="8" fillId="0" borderId="0" xfId="0" applyFont="1" applyAlignment="1">
      <alignment horizontal="center" vertical="center" wrapText="1"/>
    </xf>
    <xf numFmtId="0" fontId="37" fillId="0" borderId="0" xfId="0" applyFont="1" applyAlignment="1">
      <alignment horizontal="center" vertical="center" wrapText="1"/>
    </xf>
    <xf numFmtId="0" fontId="12" fillId="0" borderId="0" xfId="0" applyFont="1" applyAlignment="1">
      <alignment horizontal="left" vertical="center"/>
    </xf>
    <xf numFmtId="0" fontId="8" fillId="13" borderId="5" xfId="0" applyFont="1" applyFill="1" applyBorder="1" applyAlignment="1">
      <alignment horizontal="center" vertical="center" wrapText="1"/>
    </xf>
    <xf numFmtId="0" fontId="8" fillId="13" borderId="6"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6" fillId="0" borderId="2" xfId="0" applyFont="1" applyBorder="1" applyAlignment="1">
      <alignment horizontal="center" vertical="center" wrapText="1"/>
    </xf>
    <xf numFmtId="0" fontId="3" fillId="3" borderId="26" xfId="0" applyFont="1" applyFill="1" applyBorder="1" applyAlignment="1">
      <alignment horizontal="center" vertical="center" wrapText="1"/>
    </xf>
    <xf numFmtId="0" fontId="8" fillId="7" borderId="5" xfId="0" applyFont="1" applyFill="1" applyBorder="1" applyAlignment="1" applyProtection="1">
      <alignment horizontal="center" vertical="center"/>
      <protection locked="0"/>
    </xf>
    <xf numFmtId="0" fontId="8" fillId="7" borderId="6" xfId="0" applyFont="1" applyFill="1" applyBorder="1" applyAlignment="1" applyProtection="1">
      <alignment horizontal="center" vertical="center"/>
      <protection locked="0"/>
    </xf>
    <xf numFmtId="0" fontId="8" fillId="7" borderId="4" xfId="0" applyFont="1" applyFill="1" applyBorder="1" applyAlignment="1" applyProtection="1">
      <alignment horizontal="center" vertical="center"/>
      <protection locked="0"/>
    </xf>
    <xf numFmtId="0" fontId="8" fillId="14" borderId="64" xfId="0" applyFont="1" applyFill="1" applyBorder="1" applyAlignment="1" applyProtection="1">
      <alignment horizontal="center" vertical="center"/>
      <protection locked="0"/>
    </xf>
    <xf numFmtId="0" fontId="8" fillId="14" borderId="65" xfId="0" applyFont="1" applyFill="1" applyBorder="1" applyAlignment="1" applyProtection="1">
      <alignment horizontal="center" vertical="center"/>
      <protection locked="0"/>
    </xf>
    <xf numFmtId="49" fontId="8" fillId="5" borderId="7" xfId="0" applyNumberFormat="1" applyFont="1" applyFill="1" applyBorder="1" applyAlignment="1">
      <alignment horizontal="center" vertical="center"/>
    </xf>
    <xf numFmtId="49" fontId="8" fillId="5" borderId="9" xfId="0" applyNumberFormat="1" applyFont="1" applyFill="1" applyBorder="1" applyAlignment="1">
      <alignment horizontal="center" vertical="center"/>
    </xf>
    <xf numFmtId="49" fontId="8" fillId="5" borderId="11" xfId="0" applyNumberFormat="1" applyFont="1" applyFill="1" applyBorder="1" applyAlignment="1">
      <alignment horizontal="center" vertical="center"/>
    </xf>
    <xf numFmtId="49" fontId="8" fillId="5" borderId="1" xfId="0" applyNumberFormat="1" applyFont="1" applyFill="1" applyBorder="1" applyAlignment="1">
      <alignment horizontal="center" vertical="center"/>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4" xfId="0" applyFont="1" applyFill="1" applyBorder="1" applyAlignment="1" applyProtection="1">
      <alignment horizontal="center" vertical="center"/>
      <protection locked="0"/>
    </xf>
    <xf numFmtId="0" fontId="3" fillId="0" borderId="0" xfId="0" applyFont="1" applyAlignment="1">
      <alignment horizontal="left" vertical="center" wrapText="1"/>
    </xf>
    <xf numFmtId="0" fontId="8" fillId="4" borderId="5" xfId="0" applyFont="1" applyFill="1" applyBorder="1" applyAlignment="1" applyProtection="1">
      <alignment horizontal="left" vertical="center" wrapText="1"/>
      <protection locked="0"/>
    </xf>
    <xf numFmtId="0" fontId="8" fillId="4" borderId="6" xfId="0" applyFont="1" applyFill="1" applyBorder="1" applyAlignment="1" applyProtection="1">
      <alignment horizontal="left" vertical="center" wrapText="1"/>
      <protection locked="0"/>
    </xf>
    <xf numFmtId="0" fontId="8" fillId="4" borderId="4" xfId="0" applyFont="1" applyFill="1" applyBorder="1" applyAlignment="1" applyProtection="1">
      <alignment horizontal="left" vertical="center" wrapText="1"/>
      <protection locked="0"/>
    </xf>
    <xf numFmtId="0" fontId="8" fillId="4" borderId="5" xfId="0" applyFont="1" applyFill="1" applyBorder="1" applyAlignment="1">
      <alignment horizontal="left" vertical="center"/>
    </xf>
    <xf numFmtId="0" fontId="8" fillId="4" borderId="6" xfId="0" applyFont="1" applyFill="1" applyBorder="1" applyAlignment="1">
      <alignment horizontal="left" vertical="center"/>
    </xf>
    <xf numFmtId="0" fontId="8" fillId="4" borderId="4" xfId="0" applyFont="1" applyFill="1" applyBorder="1" applyAlignment="1">
      <alignment horizontal="left" vertical="center"/>
    </xf>
    <xf numFmtId="0" fontId="12" fillId="5" borderId="5"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4" xfId="0" applyFont="1" applyFill="1" applyBorder="1" applyAlignment="1">
      <alignment horizontal="center" vertical="center"/>
    </xf>
    <xf numFmtId="0" fontId="3" fillId="3" borderId="24" xfId="0" applyFont="1" applyFill="1" applyBorder="1" applyAlignment="1">
      <alignment horizontal="center" vertical="center"/>
    </xf>
    <xf numFmtId="49" fontId="12" fillId="4" borderId="5" xfId="0" applyNumberFormat="1" applyFont="1" applyFill="1" applyBorder="1" applyAlignment="1">
      <alignment horizontal="center" vertical="center"/>
    </xf>
    <xf numFmtId="49" fontId="12" fillId="4" borderId="4" xfId="0" applyNumberFormat="1" applyFont="1" applyFill="1" applyBorder="1" applyAlignment="1">
      <alignment horizontal="center" vertical="center"/>
    </xf>
    <xf numFmtId="49" fontId="8" fillId="4" borderId="5" xfId="0" applyNumberFormat="1" applyFont="1" applyFill="1" applyBorder="1" applyAlignment="1">
      <alignment horizontal="center" vertical="center"/>
    </xf>
    <xf numFmtId="49" fontId="8" fillId="4" borderId="4" xfId="0" applyNumberFormat="1" applyFont="1" applyFill="1" applyBorder="1" applyAlignment="1">
      <alignment horizontal="center" vertical="center"/>
    </xf>
    <xf numFmtId="0" fontId="8" fillId="0" borderId="0" xfId="0" applyFont="1" applyAlignment="1">
      <alignment vertical="center" wrapText="1"/>
    </xf>
    <xf numFmtId="0" fontId="8" fillId="0" borderId="13" xfId="0" applyFont="1" applyBorder="1" applyAlignment="1">
      <alignment vertical="center" wrapText="1"/>
    </xf>
    <xf numFmtId="3" fontId="8" fillId="13" borderId="64" xfId="0" applyNumberFormat="1" applyFont="1" applyFill="1" applyBorder="1" applyAlignment="1" applyProtection="1">
      <alignment horizontal="center" vertical="center"/>
      <protection locked="0"/>
    </xf>
    <xf numFmtId="0" fontId="8" fillId="13" borderId="63" xfId="0" applyFont="1" applyFill="1" applyBorder="1" applyAlignment="1" applyProtection="1">
      <alignment horizontal="center" vertical="center"/>
      <protection locked="0"/>
    </xf>
    <xf numFmtId="0" fontId="12" fillId="0" borderId="0" xfId="0" applyFont="1" applyAlignment="1">
      <alignment horizontal="center" vertical="top" wrapText="1"/>
    </xf>
    <xf numFmtId="0" fontId="12" fillId="0" borderId="13" xfId="0" applyFont="1" applyBorder="1" applyAlignment="1">
      <alignment horizontal="center" vertical="top" wrapText="1"/>
    </xf>
    <xf numFmtId="0" fontId="8" fillId="10" borderId="0" xfId="0" applyFont="1" applyFill="1" applyAlignment="1" applyProtection="1">
      <alignment horizontal="center" vertical="center"/>
      <protection locked="0"/>
    </xf>
    <xf numFmtId="0" fontId="37" fillId="0" borderId="0" xfId="0" applyFont="1" applyAlignment="1">
      <alignment horizontal="left" vertical="center" wrapText="1"/>
    </xf>
    <xf numFmtId="0" fontId="37" fillId="0" borderId="13" xfId="0" applyFont="1" applyBorder="1" applyAlignment="1">
      <alignment horizontal="left" vertical="center" wrapText="1"/>
    </xf>
    <xf numFmtId="0" fontId="12" fillId="0" borderId="0" xfId="0" applyFont="1" applyAlignment="1">
      <alignment horizontal="left" vertical="center" wrapText="1"/>
    </xf>
    <xf numFmtId="0" fontId="8" fillId="13" borderId="5" xfId="0" applyFont="1" applyFill="1" applyBorder="1" applyAlignment="1">
      <alignment horizontal="center" vertical="center"/>
    </xf>
    <xf numFmtId="0" fontId="8" fillId="13" borderId="6" xfId="0" applyFont="1" applyFill="1" applyBorder="1" applyAlignment="1">
      <alignment horizontal="center" vertical="center"/>
    </xf>
    <xf numFmtId="0" fontId="8" fillId="13" borderId="4" xfId="0" applyFont="1" applyFill="1" applyBorder="1" applyAlignment="1">
      <alignment horizontal="center" vertical="center"/>
    </xf>
    <xf numFmtId="0" fontId="8" fillId="13" borderId="64" xfId="0" applyFont="1" applyFill="1" applyBorder="1" applyAlignment="1" applyProtection="1">
      <alignment horizontal="center" vertical="center"/>
      <protection locked="0"/>
    </xf>
    <xf numFmtId="3" fontId="8" fillId="4" borderId="5" xfId="0" applyNumberFormat="1" applyFont="1" applyFill="1" applyBorder="1" applyAlignment="1">
      <alignment horizontal="center" vertical="center"/>
    </xf>
    <xf numFmtId="3" fontId="8" fillId="4" borderId="6" xfId="0" applyNumberFormat="1" applyFont="1" applyFill="1" applyBorder="1" applyAlignment="1">
      <alignment horizontal="center" vertical="center"/>
    </xf>
    <xf numFmtId="3" fontId="8" fillId="4" borderId="4" xfId="0" applyNumberFormat="1" applyFont="1" applyFill="1" applyBorder="1" applyAlignment="1">
      <alignment horizontal="center" vertical="center"/>
    </xf>
    <xf numFmtId="0" fontId="8" fillId="13" borderId="0" xfId="0" applyFont="1" applyFill="1" applyAlignment="1">
      <alignment horizontal="left" vertical="center" wrapText="1"/>
    </xf>
    <xf numFmtId="0" fontId="8" fillId="13" borderId="3" xfId="0" applyFont="1" applyFill="1" applyBorder="1" applyAlignment="1">
      <alignment horizontal="left" vertical="center" wrapText="1"/>
    </xf>
    <xf numFmtId="0" fontId="8" fillId="8" borderId="0" xfId="0" applyFont="1" applyFill="1" applyAlignment="1">
      <alignment horizontal="center" vertical="center"/>
    </xf>
    <xf numFmtId="0" fontId="8" fillId="0" borderId="0" xfId="0" applyFont="1" applyAlignment="1">
      <alignment vertical="top" wrapText="1"/>
    </xf>
    <xf numFmtId="0" fontId="8" fillId="0" borderId="13" xfId="0" applyFont="1" applyBorder="1" applyAlignment="1">
      <alignment vertical="top" wrapText="1"/>
    </xf>
    <xf numFmtId="0" fontId="8" fillId="0" borderId="10" xfId="0" applyFont="1" applyBorder="1" applyAlignment="1">
      <alignment horizontal="center" vertical="center" wrapText="1"/>
    </xf>
    <xf numFmtId="0" fontId="8" fillId="13" borderId="5" xfId="0" applyFont="1" applyFill="1" applyBorder="1" applyAlignment="1" applyProtection="1">
      <alignment horizontal="center" vertical="center"/>
      <protection locked="0"/>
    </xf>
    <xf numFmtId="0" fontId="8" fillId="13" borderId="4" xfId="0" applyFont="1" applyFill="1" applyBorder="1" applyAlignment="1" applyProtection="1">
      <alignment horizontal="center" vertical="center"/>
      <protection locked="0"/>
    </xf>
    <xf numFmtId="3" fontId="8" fillId="11" borderId="5" xfId="0" applyNumberFormat="1" applyFont="1" applyFill="1" applyBorder="1" applyAlignment="1" applyProtection="1">
      <alignment horizontal="center" vertical="center"/>
      <protection locked="0"/>
    </xf>
    <xf numFmtId="3" fontId="8" fillId="11" borderId="6" xfId="0" applyNumberFormat="1" applyFont="1" applyFill="1" applyBorder="1" applyAlignment="1" applyProtection="1">
      <alignment horizontal="center" vertical="center"/>
      <protection locked="0"/>
    </xf>
    <xf numFmtId="3" fontId="8" fillId="11" borderId="4" xfId="0" applyNumberFormat="1" applyFont="1" applyFill="1" applyBorder="1" applyAlignment="1" applyProtection="1">
      <alignment horizontal="center" vertical="center"/>
      <protection locked="0"/>
    </xf>
    <xf numFmtId="0" fontId="24" fillId="0" borderId="0" xfId="0" applyFont="1" applyAlignment="1">
      <alignment horizontal="center" vertical="center"/>
    </xf>
    <xf numFmtId="0" fontId="0" fillId="0" borderId="0" xfId="0" applyAlignment="1">
      <alignment horizontal="left" vertical="center"/>
    </xf>
    <xf numFmtId="0" fontId="4" fillId="0" borderId="0" xfId="0" applyFont="1" applyAlignment="1">
      <alignment horizontal="center" vertical="center"/>
    </xf>
    <xf numFmtId="0" fontId="0" fillId="0" borderId="0" xfId="0"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31" fillId="0" borderId="0" xfId="0" applyFont="1" applyAlignment="1">
      <alignment horizontal="center" vertical="center"/>
    </xf>
    <xf numFmtId="49" fontId="0" fillId="0" borderId="0" xfId="0" applyNumberFormat="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4" xfId="0" applyFont="1" applyFill="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7" fillId="0" borderId="0" xfId="0" applyFont="1" applyAlignment="1">
      <alignment horizontal="left" vertical="center" wrapText="1"/>
    </xf>
    <xf numFmtId="0" fontId="8" fillId="0" borderId="10" xfId="0" applyFont="1" applyBorder="1" applyAlignment="1">
      <alignment horizontal="right" vertical="center"/>
    </xf>
    <xf numFmtId="0" fontId="8" fillId="0" borderId="0" xfId="0" applyFont="1" applyAlignment="1">
      <alignment horizontal="right" vertical="center"/>
    </xf>
    <xf numFmtId="0" fontId="8" fillId="0" borderId="3" xfId="0" applyFont="1" applyBorder="1" applyAlignment="1">
      <alignment horizontal="left" vertical="center"/>
    </xf>
    <xf numFmtId="0" fontId="8" fillId="3" borderId="22"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24" xfId="0" applyFont="1" applyFill="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62" xfId="0" applyFont="1" applyFill="1" applyBorder="1" applyAlignment="1">
      <alignment horizontal="center" vertical="center" wrapText="1"/>
    </xf>
    <xf numFmtId="0" fontId="12" fillId="0" borderId="13" xfId="0" applyFont="1" applyBorder="1" applyAlignment="1">
      <alignment horizontal="left" vertical="center" wrapText="1"/>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8" fillId="0" borderId="34" xfId="0" applyFont="1" applyBorder="1" applyAlignment="1">
      <alignment horizontal="left" vertical="center"/>
    </xf>
    <xf numFmtId="0" fontId="8" fillId="0" borderId="16" xfId="0" applyFont="1" applyBorder="1" applyAlignment="1">
      <alignment horizontal="center" vertical="center"/>
    </xf>
    <xf numFmtId="0" fontId="12" fillId="0" borderId="2" xfId="0" applyFont="1" applyBorder="1" applyAlignment="1">
      <alignment horizontal="left" vertical="center" wrapText="1"/>
    </xf>
    <xf numFmtId="0" fontId="12" fillId="0" borderId="14" xfId="0" applyFont="1" applyBorder="1" applyAlignment="1">
      <alignment horizontal="left" vertical="center" wrapText="1"/>
    </xf>
    <xf numFmtId="0" fontId="8" fillId="0" borderId="3" xfId="0" applyFont="1" applyBorder="1" applyAlignment="1">
      <alignment horizontal="left" vertical="center" wrapText="1"/>
    </xf>
    <xf numFmtId="0" fontId="8" fillId="0" borderId="16"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9" xfId="0" applyFont="1" applyBorder="1" applyAlignment="1">
      <alignment horizontal="center" vertical="center"/>
    </xf>
    <xf numFmtId="0" fontId="8" fillId="0" borderId="33" xfId="0" applyFont="1" applyBorder="1" applyAlignment="1">
      <alignment horizontal="left" vertical="center" wrapText="1"/>
    </xf>
    <xf numFmtId="0" fontId="8" fillId="0" borderId="16" xfId="0" applyFont="1" applyBorder="1" applyAlignment="1">
      <alignment horizontal="center"/>
    </xf>
    <xf numFmtId="0" fontId="8" fillId="0" borderId="3" xfId="0" applyFont="1" applyBorder="1" applyAlignment="1">
      <alignment horizontal="left" vertical="top" wrapText="1"/>
    </xf>
    <xf numFmtId="0" fontId="8" fillId="0" borderId="1" xfId="0" applyFont="1" applyBorder="1" applyAlignment="1">
      <alignment horizontal="left" vertical="top" wrapText="1"/>
    </xf>
    <xf numFmtId="0" fontId="8" fillId="0" borderId="16" xfId="0" applyFont="1" applyBorder="1" applyAlignment="1">
      <alignment horizontal="center" vertical="top"/>
    </xf>
    <xf numFmtId="0" fontId="8" fillId="0" borderId="17" xfId="0" applyFont="1" applyBorder="1" applyAlignment="1">
      <alignment horizontal="center" vertical="top"/>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7" xfId="0" applyFont="1" applyBorder="1" applyAlignment="1">
      <alignment horizontal="center" vertical="center"/>
    </xf>
    <xf numFmtId="0" fontId="8" fillId="0" borderId="33" xfId="0" applyFont="1" applyBorder="1" applyAlignment="1">
      <alignment horizontal="left" vertical="center"/>
    </xf>
    <xf numFmtId="0" fontId="8" fillId="0" borderId="3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4" xfId="0" applyFont="1" applyBorder="1" applyAlignment="1">
      <alignment horizontal="center" vertical="center" wrapText="1"/>
    </xf>
    <xf numFmtId="0" fontId="34" fillId="0" borderId="42" xfId="0" applyFont="1" applyBorder="1" applyAlignment="1">
      <alignment horizontal="center" vertical="top" wrapText="1"/>
    </xf>
    <xf numFmtId="0" fontId="34" fillId="0" borderId="19" xfId="0" applyFont="1" applyBorder="1" applyAlignment="1">
      <alignment horizontal="center" vertical="top" wrapText="1"/>
    </xf>
    <xf numFmtId="0" fontId="34" fillId="0" borderId="39" xfId="0" applyFont="1" applyBorder="1" applyAlignment="1">
      <alignment horizontal="center" vertical="top" wrapText="1"/>
    </xf>
    <xf numFmtId="0" fontId="34" fillId="0" borderId="20" xfId="0" applyFont="1" applyBorder="1" applyAlignment="1">
      <alignment horizontal="center" vertical="top"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0" fillId="0" borderId="54"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44" xfId="0" applyFont="1" applyFill="1" applyBorder="1" applyAlignment="1">
      <alignment horizontal="center" vertical="center"/>
    </xf>
    <xf numFmtId="0" fontId="8" fillId="3" borderId="37" xfId="0" applyFont="1" applyFill="1" applyBorder="1" applyAlignment="1">
      <alignment horizontal="center" vertical="center"/>
    </xf>
    <xf numFmtId="0" fontId="8" fillId="3" borderId="43"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0" xfId="0" applyFont="1" applyFill="1" applyAlignment="1">
      <alignment horizontal="center" vertical="center"/>
    </xf>
    <xf numFmtId="0" fontId="8" fillId="3" borderId="11" xfId="0" applyFont="1" applyFill="1" applyBorder="1" applyAlignment="1">
      <alignment horizontal="center" vertical="center"/>
    </xf>
    <xf numFmtId="0" fontId="8" fillId="3" borderId="2"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50" xfId="0" applyFont="1" applyFill="1" applyBorder="1" applyAlignment="1">
      <alignment horizontal="center" vertical="center"/>
    </xf>
    <xf numFmtId="0" fontId="8" fillId="0" borderId="37" xfId="0" applyFont="1" applyBorder="1" applyAlignment="1">
      <alignment horizontal="center"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11" fillId="0" borderId="30" xfId="0" applyFont="1" applyBorder="1" applyAlignment="1">
      <alignment horizontal="center" vertical="center"/>
    </xf>
    <xf numFmtId="0" fontId="11" fillId="0" borderId="2" xfId="0" applyFont="1" applyBorder="1" applyAlignment="1">
      <alignment horizontal="center" vertical="center"/>
    </xf>
    <xf numFmtId="0" fontId="8" fillId="0" borderId="42" xfId="0" applyFont="1" applyBorder="1" applyAlignment="1">
      <alignment horizontal="center" vertical="top"/>
    </xf>
    <xf numFmtId="0" fontId="8" fillId="0" borderId="19" xfId="0" applyFont="1" applyBorder="1" applyAlignment="1">
      <alignment horizontal="center" vertical="top"/>
    </xf>
    <xf numFmtId="0" fontId="8" fillId="0" borderId="39" xfId="0" applyFont="1" applyBorder="1" applyAlignment="1">
      <alignment horizontal="center" vertical="top"/>
    </xf>
    <xf numFmtId="0" fontId="8" fillId="0" borderId="36" xfId="0" applyFont="1" applyBorder="1" applyAlignment="1">
      <alignment horizontal="center" vertical="center"/>
    </xf>
    <xf numFmtId="0" fontId="8" fillId="0" borderId="15" xfId="0" applyFont="1" applyBorder="1" applyAlignment="1">
      <alignment horizontal="center" vertical="center"/>
    </xf>
    <xf numFmtId="0" fontId="10" fillId="0" borderId="8" xfId="0" applyFont="1" applyBorder="1" applyAlignment="1">
      <alignment horizontal="center" vertical="center"/>
    </xf>
    <xf numFmtId="0" fontId="10" fillId="0" borderId="37" xfId="0" applyFont="1" applyBorder="1" applyAlignment="1">
      <alignment horizontal="center" vertical="center"/>
    </xf>
    <xf numFmtId="0" fontId="12" fillId="0" borderId="30" xfId="0" applyFont="1" applyBorder="1" applyAlignment="1">
      <alignment horizontal="center" vertical="center"/>
    </xf>
    <xf numFmtId="0" fontId="12" fillId="0" borderId="37" xfId="0" applyFont="1" applyBorder="1" applyAlignment="1">
      <alignment horizontal="center" vertical="center"/>
    </xf>
    <xf numFmtId="0" fontId="8" fillId="0" borderId="30" xfId="0" applyFont="1" applyBorder="1" applyAlignment="1">
      <alignment horizontal="center" vertical="center"/>
    </xf>
    <xf numFmtId="0" fontId="8" fillId="0" borderId="29" xfId="0" applyFont="1" applyBorder="1" applyAlignment="1">
      <alignment horizontal="center" vertical="top"/>
    </xf>
    <xf numFmtId="0" fontId="8" fillId="0" borderId="36" xfId="0" applyFont="1" applyBorder="1" applyAlignment="1">
      <alignment horizontal="center" vertical="top"/>
    </xf>
    <xf numFmtId="0" fontId="8" fillId="0" borderId="42" xfId="0" applyFont="1" applyBorder="1" applyAlignment="1">
      <alignment horizontal="left" vertical="top" wrapText="1"/>
    </xf>
    <xf numFmtId="0" fontId="8" fillId="0" borderId="19" xfId="0" applyFont="1" applyBorder="1" applyAlignment="1">
      <alignment horizontal="left" vertical="top" wrapText="1"/>
    </xf>
    <xf numFmtId="0" fontId="8" fillId="0" borderId="39" xfId="0" applyFont="1" applyBorder="1" applyAlignment="1">
      <alignment horizontal="left" vertical="top" wrapText="1"/>
    </xf>
    <xf numFmtId="0" fontId="8" fillId="0" borderId="48" xfId="0" applyFont="1" applyBorder="1" applyAlignment="1">
      <alignment horizontal="left" vertical="top" wrapText="1"/>
    </xf>
    <xf numFmtId="0" fontId="8" fillId="0" borderId="31" xfId="0" applyFont="1" applyBorder="1" applyAlignment="1">
      <alignment horizontal="left" vertical="top" wrapText="1"/>
    </xf>
    <xf numFmtId="0" fontId="8" fillId="0" borderId="51" xfId="0" applyFont="1" applyBorder="1" applyAlignment="1">
      <alignment horizontal="left" vertical="top" wrapText="1"/>
    </xf>
    <xf numFmtId="0" fontId="6" fillId="3" borderId="18" xfId="0" applyFont="1" applyFill="1" applyBorder="1" applyAlignment="1">
      <alignment horizontal="center" vertical="center"/>
    </xf>
    <xf numFmtId="0" fontId="6" fillId="3" borderId="39" xfId="0" applyFont="1" applyFill="1" applyBorder="1" applyAlignment="1">
      <alignment horizontal="center" vertical="center"/>
    </xf>
    <xf numFmtId="0" fontId="8" fillId="0" borderId="19" xfId="0" applyFont="1" applyBorder="1" applyAlignment="1">
      <alignment horizontal="left" vertical="top"/>
    </xf>
    <xf numFmtId="0" fontId="8" fillId="0" borderId="20" xfId="0" applyFont="1" applyBorder="1" applyAlignment="1">
      <alignment horizontal="left" vertical="top"/>
    </xf>
    <xf numFmtId="0" fontId="6" fillId="3" borderId="61" xfId="0" applyFont="1" applyFill="1" applyBorder="1" applyAlignment="1">
      <alignment horizontal="center" vertical="center"/>
    </xf>
    <xf numFmtId="0" fontId="6" fillId="3" borderId="51" xfId="0" applyFont="1" applyFill="1" applyBorder="1" applyAlignment="1">
      <alignment horizontal="center" vertical="center"/>
    </xf>
    <xf numFmtId="0" fontId="8" fillId="0" borderId="33" xfId="0" applyFont="1" applyBorder="1" applyAlignment="1">
      <alignment horizontal="center" vertical="top" wrapText="1"/>
    </xf>
    <xf numFmtId="0" fontId="8" fillId="0" borderId="3" xfId="0" applyFont="1" applyBorder="1" applyAlignment="1">
      <alignment horizontal="center" vertical="top" wrapText="1"/>
    </xf>
    <xf numFmtId="0" fontId="8" fillId="0" borderId="45" xfId="0" applyFont="1" applyBorder="1" applyAlignment="1">
      <alignment horizontal="center" vertical="top" wrapText="1"/>
    </xf>
    <xf numFmtId="0" fontId="8" fillId="0" borderId="83" xfId="0" applyFont="1" applyBorder="1" applyAlignment="1">
      <alignment horizontal="left" vertical="center"/>
    </xf>
    <xf numFmtId="0" fontId="8" fillId="0" borderId="50" xfId="0" applyFont="1" applyBorder="1" applyAlignment="1">
      <alignment horizontal="left" vertical="center"/>
    </xf>
    <xf numFmtId="0" fontId="8" fillId="0" borderId="58" xfId="0" applyFont="1" applyBorder="1" applyAlignment="1">
      <alignment horizontal="left" vertical="center"/>
    </xf>
    <xf numFmtId="0" fontId="8" fillId="0" borderId="83" xfId="0" applyFont="1" applyBorder="1" applyAlignment="1">
      <alignment horizontal="left" vertical="center" wrapText="1"/>
    </xf>
    <xf numFmtId="0" fontId="8" fillId="0" borderId="50" xfId="0" applyFont="1" applyBorder="1" applyAlignment="1">
      <alignment horizontal="left" vertical="center" wrapText="1"/>
    </xf>
    <xf numFmtId="0" fontId="8" fillId="0" borderId="58" xfId="0" applyFont="1" applyBorder="1" applyAlignment="1">
      <alignment horizontal="left" vertical="center" wrapText="1"/>
    </xf>
    <xf numFmtId="0" fontId="8" fillId="0" borderId="86" xfId="0" applyFont="1" applyBorder="1" applyAlignment="1">
      <alignment horizontal="left" vertical="center"/>
    </xf>
    <xf numFmtId="0" fontId="8" fillId="0" borderId="59" xfId="0" applyFont="1" applyBorder="1" applyAlignment="1">
      <alignment horizontal="left" vertical="center"/>
    </xf>
    <xf numFmtId="0" fontId="8" fillId="0" borderId="87" xfId="0" applyFont="1" applyBorder="1" applyAlignment="1">
      <alignment horizontal="left" vertical="center"/>
    </xf>
    <xf numFmtId="0" fontId="8" fillId="0" borderId="81" xfId="0" applyFont="1" applyBorder="1" applyAlignment="1">
      <alignment horizontal="center" vertical="center"/>
    </xf>
    <xf numFmtId="0" fontId="8" fillId="0" borderId="50" xfId="0" applyFont="1" applyBorder="1" applyAlignment="1">
      <alignment horizontal="center" vertical="center"/>
    </xf>
    <xf numFmtId="0" fontId="8" fillId="0" borderId="82" xfId="0" applyFont="1" applyBorder="1" applyAlignment="1">
      <alignment horizontal="center" vertical="center"/>
    </xf>
    <xf numFmtId="0" fontId="8" fillId="0" borderId="84" xfId="0" applyFont="1" applyBorder="1" applyAlignment="1">
      <alignment horizontal="center" vertical="center"/>
    </xf>
    <xf numFmtId="0" fontId="8" fillId="0" borderId="59" xfId="0" applyFont="1" applyBorder="1" applyAlignment="1">
      <alignment horizontal="center" vertical="center"/>
    </xf>
    <xf numFmtId="0" fontId="8" fillId="0" borderId="85" xfId="0" applyFont="1" applyBorder="1" applyAlignment="1">
      <alignment horizontal="center" vertical="center"/>
    </xf>
    <xf numFmtId="0" fontId="8" fillId="3" borderId="69"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72" xfId="0" applyFont="1" applyFill="1" applyBorder="1" applyAlignment="1">
      <alignment horizontal="center" vertical="center"/>
    </xf>
    <xf numFmtId="0" fontId="8" fillId="3" borderId="71" xfId="0" applyFont="1" applyFill="1" applyBorder="1" applyAlignment="1">
      <alignment horizontal="center" vertical="center"/>
    </xf>
    <xf numFmtId="0" fontId="8" fillId="3" borderId="73" xfId="0" applyFont="1" applyFill="1" applyBorder="1" applyAlignment="1">
      <alignment horizontal="center" vertical="center"/>
    </xf>
    <xf numFmtId="0" fontId="8" fillId="3" borderId="74" xfId="0" applyFont="1" applyFill="1" applyBorder="1" applyAlignment="1">
      <alignment horizontal="center" vertical="center"/>
    </xf>
    <xf numFmtId="0" fontId="8" fillId="3" borderId="70" xfId="0" applyFont="1" applyFill="1" applyBorder="1" applyAlignment="1">
      <alignment horizontal="center" vertical="center"/>
    </xf>
    <xf numFmtId="0" fontId="8" fillId="3" borderId="75"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left" vertical="center"/>
    </xf>
    <xf numFmtId="0" fontId="8" fillId="0" borderId="77" xfId="0" applyFont="1" applyBorder="1" applyAlignment="1">
      <alignment horizontal="left" vertical="center"/>
    </xf>
    <xf numFmtId="0" fontId="8" fillId="0" borderId="80" xfId="0" applyFont="1" applyBorder="1" applyAlignment="1">
      <alignment horizontal="left" vertical="center"/>
    </xf>
    <xf numFmtId="0" fontId="8" fillId="0" borderId="17" xfId="0" applyFont="1" applyBorder="1" applyAlignment="1">
      <alignment horizontal="left" vertical="center"/>
    </xf>
    <xf numFmtId="0" fontId="8" fillId="0" borderId="55" xfId="0" applyFont="1" applyBorder="1" applyAlignment="1">
      <alignment horizontal="left" vertical="center"/>
    </xf>
    <xf numFmtId="0" fontId="8" fillId="0" borderId="56" xfId="0" applyFont="1" applyBorder="1" applyAlignment="1">
      <alignment horizontal="left" vertical="center"/>
    </xf>
    <xf numFmtId="0" fontId="11" fillId="0" borderId="54" xfId="0" applyFont="1" applyBorder="1" applyAlignment="1">
      <alignment horizontal="center" vertical="center" wrapText="1"/>
    </xf>
    <xf numFmtId="0" fontId="8" fillId="0" borderId="20" xfId="0" applyFont="1" applyBorder="1" applyAlignment="1">
      <alignment horizontal="left" vertical="top" wrapText="1"/>
    </xf>
    <xf numFmtId="0" fontId="8" fillId="0" borderId="16" xfId="0" applyFont="1" applyBorder="1" applyAlignment="1">
      <alignment horizontal="left" vertical="center"/>
    </xf>
    <xf numFmtId="0" fontId="8" fillId="0" borderId="42" xfId="0" applyFont="1" applyBorder="1" applyAlignment="1">
      <alignment horizontal="center" vertical="top" wrapText="1"/>
    </xf>
    <xf numFmtId="0" fontId="8" fillId="0" borderId="19" xfId="0" applyFont="1" applyBorder="1" applyAlignment="1">
      <alignment horizontal="center" vertical="top" wrapText="1"/>
    </xf>
    <xf numFmtId="0" fontId="8" fillId="0" borderId="39" xfId="0" applyFont="1" applyBorder="1" applyAlignment="1">
      <alignment horizontal="center" vertical="top" wrapText="1"/>
    </xf>
    <xf numFmtId="0" fontId="6" fillId="3" borderId="25"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46" xfId="0" applyFont="1" applyFill="1" applyBorder="1" applyAlignment="1">
      <alignment horizontal="center" vertical="center"/>
    </xf>
    <xf numFmtId="0" fontId="8" fillId="0" borderId="14" xfId="0" applyFont="1" applyBorder="1" applyAlignment="1">
      <alignment horizontal="left" vertical="center"/>
    </xf>
    <xf numFmtId="0" fontId="35" fillId="0" borderId="19" xfId="0" applyFont="1" applyBorder="1" applyAlignment="1">
      <alignment horizontal="center" vertical="top" wrapText="1"/>
    </xf>
    <xf numFmtId="0" fontId="35" fillId="0" borderId="20" xfId="0" applyFont="1" applyBorder="1" applyAlignment="1">
      <alignment horizontal="center" vertical="top" wrapText="1"/>
    </xf>
    <xf numFmtId="0" fontId="6" fillId="3" borderId="15"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45" xfId="0" applyFont="1" applyFill="1" applyBorder="1" applyAlignment="1">
      <alignment horizontal="center" vertical="center"/>
    </xf>
    <xf numFmtId="0" fontId="8" fillId="0" borderId="29" xfId="0" applyFont="1" applyBorder="1" applyAlignment="1">
      <alignment horizontal="left" vertical="top" wrapText="1"/>
    </xf>
    <xf numFmtId="0" fontId="8" fillId="0" borderId="33" xfId="0" applyFont="1" applyBorder="1" applyAlignment="1">
      <alignment horizontal="left" vertical="top" wrapText="1"/>
    </xf>
    <xf numFmtId="0" fontId="8" fillId="0" borderId="16" xfId="0" applyFont="1" applyBorder="1" applyAlignment="1">
      <alignment horizontal="left" vertical="top" wrapText="1"/>
    </xf>
    <xf numFmtId="0" fontId="8" fillId="0" borderId="36" xfId="0" applyFont="1" applyBorder="1" applyAlignment="1">
      <alignment horizontal="left" vertical="top" wrapText="1"/>
    </xf>
    <xf numFmtId="0" fontId="8" fillId="0" borderId="45" xfId="0" applyFont="1" applyBorder="1" applyAlignment="1">
      <alignment horizontal="left" vertical="top" wrapText="1"/>
    </xf>
    <xf numFmtId="0" fontId="8" fillId="0" borderId="30" xfId="0" applyFont="1" applyBorder="1" applyAlignment="1">
      <alignment horizontal="left" vertical="top" wrapText="1"/>
    </xf>
    <xf numFmtId="0" fontId="8" fillId="0" borderId="34" xfId="0" applyFont="1" applyBorder="1" applyAlignment="1">
      <alignment horizontal="left" vertical="top" wrapText="1"/>
    </xf>
    <xf numFmtId="0" fontId="8" fillId="0" borderId="37" xfId="0" applyFont="1" applyBorder="1" applyAlignment="1">
      <alignment horizontal="left" vertical="top" wrapText="1"/>
    </xf>
    <xf numFmtId="0" fontId="8" fillId="0" borderId="38" xfId="0" applyFont="1" applyBorder="1" applyAlignment="1">
      <alignment horizontal="left" vertical="top" wrapText="1"/>
    </xf>
    <xf numFmtId="0" fontId="8" fillId="0" borderId="11" xfId="0" applyFont="1" applyBorder="1" applyAlignment="1">
      <alignment horizontal="center"/>
    </xf>
    <xf numFmtId="0" fontId="8" fillId="0" borderId="2" xfId="0" applyFont="1" applyBorder="1" applyAlignment="1">
      <alignment horizontal="center"/>
    </xf>
    <xf numFmtId="0" fontId="8" fillId="0" borderId="14" xfId="0" applyFont="1" applyBorder="1" applyAlignment="1">
      <alignment horizontal="center"/>
    </xf>
    <xf numFmtId="0" fontId="8" fillId="3" borderId="94" xfId="0" applyFont="1" applyFill="1" applyBorder="1" applyAlignment="1">
      <alignment horizontal="center" vertical="center"/>
    </xf>
    <xf numFmtId="0" fontId="35" fillId="0" borderId="16" xfId="0" applyFont="1" applyBorder="1" applyAlignment="1">
      <alignment horizontal="center" vertical="top" wrapText="1"/>
    </xf>
    <xf numFmtId="0" fontId="35" fillId="0" borderId="0" xfId="0" applyFont="1" applyAlignment="1">
      <alignment horizontal="center" vertical="top" wrapText="1"/>
    </xf>
    <xf numFmtId="0" fontId="35" fillId="0" borderId="13" xfId="0" applyFont="1" applyBorder="1" applyAlignment="1">
      <alignment horizontal="center" vertical="top" wrapText="1"/>
    </xf>
    <xf numFmtId="0" fontId="35" fillId="0" borderId="36" xfId="0" applyFont="1" applyBorder="1" applyAlignment="1">
      <alignment horizontal="center" vertical="top" wrapText="1"/>
    </xf>
    <xf numFmtId="0" fontId="35" fillId="0" borderId="37" xfId="0" applyFont="1" applyBorder="1" applyAlignment="1">
      <alignment horizontal="center" vertical="top" wrapText="1"/>
    </xf>
    <xf numFmtId="0" fontId="35" fillId="0" borderId="38" xfId="0" applyFont="1" applyBorder="1" applyAlignment="1">
      <alignment horizontal="center" vertical="top" wrapText="1"/>
    </xf>
    <xf numFmtId="0" fontId="35" fillId="0" borderId="29" xfId="0" applyFont="1" applyBorder="1" applyAlignment="1">
      <alignment horizontal="center" vertical="top" wrapText="1"/>
    </xf>
    <xf numFmtId="0" fontId="35" fillId="0" borderId="30" xfId="0" applyFont="1" applyBorder="1" applyAlignment="1">
      <alignment horizontal="center" vertical="top" wrapText="1"/>
    </xf>
    <xf numFmtId="0" fontId="35" fillId="0" borderId="34" xfId="0" applyFont="1" applyBorder="1" applyAlignment="1">
      <alignment horizontal="center" vertical="top" wrapText="1"/>
    </xf>
    <xf numFmtId="0" fontId="35" fillId="0" borderId="17" xfId="0" applyFont="1" applyBorder="1" applyAlignment="1">
      <alignment horizontal="center" vertical="top" wrapText="1"/>
    </xf>
    <xf numFmtId="0" fontId="35" fillId="0" borderId="2" xfId="0" applyFont="1" applyBorder="1" applyAlignment="1">
      <alignment horizontal="center" vertical="top" wrapText="1"/>
    </xf>
    <xf numFmtId="0" fontId="35" fillId="0" borderId="14" xfId="0" applyFont="1" applyBorder="1" applyAlignment="1">
      <alignment horizontal="center" vertical="top" wrapText="1"/>
    </xf>
    <xf numFmtId="0" fontId="8" fillId="0" borderId="17" xfId="0" applyFont="1" applyBorder="1" applyAlignment="1">
      <alignment horizontal="left" vertical="top" wrapText="1"/>
    </xf>
    <xf numFmtId="0" fontId="8" fillId="0" borderId="2" xfId="0" applyFont="1" applyBorder="1" applyAlignment="1">
      <alignment horizontal="left" vertical="top" wrapText="1"/>
    </xf>
    <xf numFmtId="0" fontId="8" fillId="0" borderId="14" xfId="0" applyFont="1" applyBorder="1" applyAlignment="1">
      <alignment horizontal="left" vertical="top" wrapText="1"/>
    </xf>
    <xf numFmtId="0" fontId="8" fillId="0" borderId="16" xfId="0" applyFont="1" applyBorder="1" applyAlignment="1">
      <alignment horizontal="left" vertical="top"/>
    </xf>
    <xf numFmtId="0" fontId="8" fillId="0" borderId="13" xfId="0" applyFont="1" applyBorder="1" applyAlignment="1">
      <alignment horizontal="left" vertical="top"/>
    </xf>
    <xf numFmtId="0" fontId="8" fillId="0" borderId="36" xfId="0" applyFont="1" applyBorder="1" applyAlignment="1">
      <alignment horizontal="left" vertical="top"/>
    </xf>
    <xf numFmtId="0" fontId="8" fillId="0" borderId="37" xfId="0" applyFont="1" applyBorder="1" applyAlignment="1">
      <alignment horizontal="left" vertical="top"/>
    </xf>
    <xf numFmtId="0" fontId="8" fillId="0" borderId="38" xfId="0" applyFont="1" applyBorder="1" applyAlignment="1">
      <alignment horizontal="left" vertical="top"/>
    </xf>
    <xf numFmtId="0" fontId="8" fillId="0" borderId="34" xfId="0" applyFont="1" applyBorder="1" applyAlignment="1">
      <alignment horizontal="center" vertical="center"/>
    </xf>
    <xf numFmtId="0" fontId="6" fillId="3" borderId="8"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38" xfId="0" applyFont="1" applyFill="1" applyBorder="1" applyAlignment="1">
      <alignment horizontal="center" vertical="center"/>
    </xf>
    <xf numFmtId="0" fontId="8" fillId="0" borderId="95" xfId="0" applyFont="1" applyBorder="1" applyAlignment="1">
      <alignment horizontal="left" vertical="center"/>
    </xf>
    <xf numFmtId="0" fontId="8" fillId="0" borderId="96" xfId="0" applyFont="1" applyBorder="1" applyAlignment="1">
      <alignment horizontal="left" vertical="center"/>
    </xf>
    <xf numFmtId="0" fontId="8" fillId="0" borderId="97" xfId="0" applyFont="1" applyBorder="1" applyAlignment="1">
      <alignment horizontal="left" vertical="center"/>
    </xf>
    <xf numFmtId="0" fontId="8" fillId="0" borderId="98" xfId="0" applyFont="1" applyBorder="1" applyAlignment="1">
      <alignment horizontal="left" vertical="center"/>
    </xf>
    <xf numFmtId="0" fontId="8" fillId="0" borderId="37" xfId="0" applyFont="1" applyBorder="1" applyAlignment="1">
      <alignment horizontal="left" vertical="center"/>
    </xf>
    <xf numFmtId="0" fontId="8" fillId="0" borderId="45" xfId="0" applyFont="1" applyBorder="1" applyAlignment="1">
      <alignment horizontal="left" vertical="center"/>
    </xf>
    <xf numFmtId="0" fontId="8" fillId="0" borderId="99" xfId="0" applyFont="1" applyBorder="1" applyAlignment="1">
      <alignment horizontal="left" vertical="center"/>
    </xf>
    <xf numFmtId="0" fontId="8" fillId="0" borderId="99" xfId="0" applyFont="1" applyBorder="1" applyAlignment="1">
      <alignment horizontal="left" vertical="center" wrapText="1"/>
    </xf>
    <xf numFmtId="0" fontId="8" fillId="0" borderId="30" xfId="0" applyFont="1" applyBorder="1" applyAlignment="1">
      <alignment horizontal="left" vertical="center" wrapText="1"/>
    </xf>
    <xf numFmtId="0" fontId="8" fillId="0" borderId="98" xfId="0" applyFont="1" applyBorder="1" applyAlignment="1">
      <alignment horizontal="left" vertical="center" wrapText="1"/>
    </xf>
    <xf numFmtId="0" fontId="8" fillId="0" borderId="37" xfId="0" applyFont="1" applyBorder="1" applyAlignment="1">
      <alignment horizontal="left" vertical="center" wrapText="1"/>
    </xf>
    <xf numFmtId="0" fontId="8" fillId="0" borderId="45" xfId="0" applyFont="1" applyBorder="1" applyAlignment="1">
      <alignment horizontal="left" vertical="center" wrapText="1"/>
    </xf>
    <xf numFmtId="0" fontId="8" fillId="0" borderId="100" xfId="0" applyFont="1" applyBorder="1" applyAlignment="1">
      <alignment horizontal="left"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8" fillId="0" borderId="43" xfId="0" applyFont="1" applyBorder="1" applyAlignment="1">
      <alignment horizontal="center" vertical="center"/>
    </xf>
    <xf numFmtId="0" fontId="8" fillId="0" borderId="30" xfId="0" applyFont="1" applyBorder="1" applyAlignment="1">
      <alignment horizontal="center" vertical="top"/>
    </xf>
    <xf numFmtId="0" fontId="8" fillId="0" borderId="34" xfId="0" applyFont="1" applyBorder="1" applyAlignment="1">
      <alignment horizontal="center" vertical="top"/>
    </xf>
    <xf numFmtId="0" fontId="8" fillId="3" borderId="12" xfId="0" applyFont="1" applyFill="1" applyBorder="1" applyAlignment="1">
      <alignment horizontal="center" vertical="center"/>
    </xf>
    <xf numFmtId="0" fontId="8" fillId="0" borderId="44" xfId="0" applyFont="1" applyBorder="1" applyAlignment="1">
      <alignment horizontal="center" vertical="center"/>
    </xf>
    <xf numFmtId="0" fontId="8" fillId="0" borderId="38" xfId="0" applyFont="1" applyBorder="1" applyAlignment="1">
      <alignment horizontal="center" vertical="center"/>
    </xf>
    <xf numFmtId="0" fontId="8" fillId="0" borderId="11" xfId="0" applyFont="1" applyBorder="1" applyAlignment="1">
      <alignment horizontal="center" vertical="center" wrapText="1"/>
    </xf>
    <xf numFmtId="0" fontId="8" fillId="10" borderId="0" xfId="0" applyFont="1" applyFill="1" applyAlignment="1">
      <alignment horizontal="center" vertical="center"/>
    </xf>
    <xf numFmtId="0" fontId="8" fillId="0" borderId="4" xfId="0" applyFont="1" applyBorder="1" applyAlignment="1">
      <alignment horizontal="center" vertical="center"/>
    </xf>
    <xf numFmtId="0" fontId="8" fillId="10" borderId="8" xfId="0" applyFont="1" applyFill="1" applyBorder="1" applyAlignment="1">
      <alignment horizontal="center" vertical="center" wrapText="1"/>
    </xf>
    <xf numFmtId="0" fontId="8" fillId="10" borderId="0" xfId="0" applyFont="1" applyFill="1" applyAlignment="1">
      <alignment horizontal="center" vertical="center" wrapText="1"/>
    </xf>
    <xf numFmtId="176" fontId="8" fillId="0" borderId="8" xfId="0" applyNumberFormat="1" applyFont="1" applyBorder="1" applyAlignment="1">
      <alignment horizontal="center" vertical="center"/>
    </xf>
    <xf numFmtId="176" fontId="8" fillId="0" borderId="0" xfId="0" applyNumberFormat="1" applyFont="1" applyAlignment="1">
      <alignment horizontal="center" vertical="center"/>
    </xf>
    <xf numFmtId="0" fontId="8" fillId="0" borderId="8" xfId="0" applyFont="1" applyBorder="1" applyAlignment="1">
      <alignment horizontal="left" vertical="top" wrapText="1"/>
    </xf>
    <xf numFmtId="0" fontId="8" fillId="0" borderId="8" xfId="0" applyFont="1" applyBorder="1" applyAlignment="1">
      <alignment horizontal="left" vertical="top"/>
    </xf>
    <xf numFmtId="0" fontId="8" fillId="3" borderId="49"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8" fillId="0" borderId="103" xfId="0" applyFont="1" applyBorder="1" applyAlignment="1">
      <alignment horizontal="center" vertical="center"/>
    </xf>
    <xf numFmtId="0" fontId="8" fillId="0" borderId="104" xfId="0" applyFont="1" applyBorder="1" applyAlignment="1">
      <alignment horizontal="center" vertical="center"/>
    </xf>
    <xf numFmtId="0" fontId="8" fillId="0" borderId="105" xfId="0" applyFont="1" applyBorder="1" applyAlignment="1">
      <alignment horizontal="center" vertical="center"/>
    </xf>
    <xf numFmtId="0" fontId="8" fillId="0" borderId="106" xfId="0" applyFont="1" applyBorder="1" applyAlignment="1">
      <alignment horizontal="center" vertical="center"/>
    </xf>
    <xf numFmtId="0" fontId="8" fillId="0" borderId="107" xfId="0" applyFont="1" applyBorder="1" applyAlignment="1">
      <alignment horizontal="center" vertical="center"/>
    </xf>
    <xf numFmtId="0" fontId="37" fillId="0" borderId="0" xfId="0" applyFont="1" applyAlignment="1">
      <alignment horizontal="left" vertical="top"/>
    </xf>
    <xf numFmtId="0" fontId="12" fillId="0" borderId="30" xfId="0" applyFont="1" applyBorder="1" applyAlignment="1">
      <alignment horizontal="center" vertical="center" wrapText="1"/>
    </xf>
    <xf numFmtId="0" fontId="12" fillId="0" borderId="0" xfId="0" applyFont="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12" fillId="0" borderId="33" xfId="0" applyFont="1" applyBorder="1" applyAlignment="1">
      <alignment horizontal="center" vertical="center"/>
    </xf>
    <xf numFmtId="0" fontId="12" fillId="0" borderId="1" xfId="0" applyFont="1" applyBorder="1" applyAlignment="1">
      <alignment horizontal="center" vertical="center"/>
    </xf>
    <xf numFmtId="176" fontId="8" fillId="0" borderId="30" xfId="0" applyNumberFormat="1" applyFont="1" applyBorder="1" applyAlignment="1">
      <alignment horizontal="center" vertical="center"/>
    </xf>
    <xf numFmtId="176" fontId="8" fillId="0" borderId="2" xfId="0" applyNumberFormat="1" applyFont="1" applyBorder="1" applyAlignment="1">
      <alignment horizontal="center" vertical="center"/>
    </xf>
    <xf numFmtId="0" fontId="8" fillId="3" borderId="43"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2" fillId="0" borderId="9" xfId="0" applyFont="1" applyBorder="1" applyAlignment="1">
      <alignment horizontal="left" vertical="center"/>
    </xf>
    <xf numFmtId="0" fontId="12" fillId="0" borderId="45" xfId="0" applyFont="1" applyBorder="1" applyAlignment="1">
      <alignment horizontal="left"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0" xfId="0" applyFont="1" applyFill="1" applyAlignment="1">
      <alignment horizontal="center" vertical="center"/>
    </xf>
    <xf numFmtId="0" fontId="12" fillId="0" borderId="34" xfId="0" applyFont="1" applyBorder="1" applyAlignment="1">
      <alignment horizontal="left" vertical="center"/>
    </xf>
    <xf numFmtId="0" fontId="12" fillId="0" borderId="13" xfId="0" applyFont="1" applyBorder="1" applyAlignment="1">
      <alignment horizontal="left" vertical="center"/>
    </xf>
    <xf numFmtId="0" fontId="6" fillId="3" borderId="43"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0" xfId="0" applyFont="1" applyFill="1" applyAlignment="1">
      <alignment horizontal="center" vertical="center" wrapText="1"/>
    </xf>
    <xf numFmtId="38" fontId="12" fillId="0" borderId="37" xfId="2" applyFont="1" applyBorder="1" applyAlignment="1">
      <alignment horizontal="center" vertical="center"/>
    </xf>
    <xf numFmtId="0" fontId="8" fillId="0" borderId="8" xfId="0" applyFont="1" applyBorder="1" applyAlignment="1">
      <alignment horizontal="left" vertical="center"/>
    </xf>
    <xf numFmtId="0" fontId="8" fillId="0" borderId="33" xfId="0" applyFont="1" applyBorder="1" applyAlignment="1">
      <alignment horizontal="center" vertical="center"/>
    </xf>
    <xf numFmtId="38" fontId="12" fillId="0" borderId="2" xfId="2" applyFont="1" applyBorder="1" applyAlignment="1">
      <alignment horizontal="center" vertical="center"/>
    </xf>
    <xf numFmtId="0" fontId="37"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3" borderId="1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9" fillId="0" borderId="2" xfId="0" applyFont="1" applyBorder="1" applyAlignment="1">
      <alignment horizontal="center" vertical="center"/>
    </xf>
    <xf numFmtId="0" fontId="8" fillId="3" borderId="47" xfId="0" applyFont="1" applyFill="1" applyBorder="1" applyAlignment="1">
      <alignment horizontal="center" vertical="center" wrapText="1"/>
    </xf>
    <xf numFmtId="0" fontId="8" fillId="3" borderId="35" xfId="0" applyFont="1" applyFill="1" applyBorder="1" applyAlignment="1">
      <alignment horizontal="center" vertical="center"/>
    </xf>
    <xf numFmtId="0" fontId="8" fillId="3" borderId="47" xfId="0" applyFont="1" applyFill="1" applyBorder="1" applyAlignment="1">
      <alignment horizontal="center" vertical="center"/>
    </xf>
    <xf numFmtId="0" fontId="8" fillId="3" borderId="66" xfId="0" applyFont="1" applyFill="1" applyBorder="1" applyAlignment="1">
      <alignment horizontal="center" vertical="center"/>
    </xf>
    <xf numFmtId="0" fontId="8" fillId="3" borderId="42" xfId="0" applyFont="1" applyFill="1" applyBorder="1" applyAlignment="1">
      <alignment horizontal="center" vertical="center"/>
    </xf>
    <xf numFmtId="0" fontId="8" fillId="3" borderId="60" xfId="0" applyFont="1" applyFill="1" applyBorder="1" applyAlignment="1">
      <alignment horizontal="center" vertical="center"/>
    </xf>
    <xf numFmtId="0" fontId="8" fillId="3" borderId="41" xfId="0" applyFont="1" applyFill="1" applyBorder="1" applyAlignment="1">
      <alignment horizontal="center" vertical="center"/>
    </xf>
    <xf numFmtId="0" fontId="8" fillId="3" borderId="35" xfId="0" applyFont="1" applyFill="1" applyBorder="1" applyAlignment="1">
      <alignment horizontal="center" vertical="center" wrapText="1"/>
    </xf>
    <xf numFmtId="0" fontId="7" fillId="0" borderId="0" xfId="0" applyFont="1" applyAlignment="1">
      <alignment horizontal="left" vertical="center"/>
    </xf>
    <xf numFmtId="0" fontId="3" fillId="0" borderId="0" xfId="0" applyFont="1" applyAlignment="1">
      <alignment horizontal="left" vertical="center"/>
    </xf>
    <xf numFmtId="0" fontId="25" fillId="0" borderId="30" xfId="0" applyFont="1" applyBorder="1" applyAlignment="1">
      <alignment horizontal="center"/>
    </xf>
    <xf numFmtId="0" fontId="25" fillId="0" borderId="0" xfId="0" applyFont="1" applyAlignment="1">
      <alignment horizontal="center"/>
    </xf>
    <xf numFmtId="0" fontId="21" fillId="0" borderId="0" xfId="0" applyFont="1" applyAlignment="1">
      <alignment horizontal="center" vertical="center"/>
    </xf>
    <xf numFmtId="0" fontId="21" fillId="0" borderId="37" xfId="0" applyFont="1" applyBorder="1" applyAlignment="1">
      <alignment horizontal="center" vertical="center"/>
    </xf>
    <xf numFmtId="0" fontId="21" fillId="0" borderId="30" xfId="0" applyFont="1" applyBorder="1" applyAlignment="1">
      <alignment horizontal="center" vertical="center"/>
    </xf>
    <xf numFmtId="0" fontId="3" fillId="0" borderId="30" xfId="0" applyFont="1" applyBorder="1" applyAlignment="1">
      <alignment horizontal="center" vertical="center"/>
    </xf>
    <xf numFmtId="0" fontId="3" fillId="0" borderId="37" xfId="0" applyFont="1" applyBorder="1" applyAlignment="1">
      <alignment horizontal="center" vertical="center"/>
    </xf>
    <xf numFmtId="0" fontId="3" fillId="0" borderId="0" xfId="0" applyFont="1" applyAlignment="1">
      <alignment horizontal="center" vertical="center"/>
    </xf>
    <xf numFmtId="0" fontId="22" fillId="0" borderId="30" xfId="0" applyFont="1" applyBorder="1" applyAlignment="1">
      <alignment horizontal="center" vertical="center"/>
    </xf>
    <xf numFmtId="0" fontId="22" fillId="0" borderId="37" xfId="0"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7">
    <dxf>
      <fill>
        <patternFill>
          <bgColor rgb="FFFFFF99"/>
        </patternFill>
      </fill>
    </dxf>
    <dxf>
      <fill>
        <patternFill>
          <bgColor rgb="FFFFCC99"/>
        </patternFill>
      </fill>
    </dxf>
    <dxf>
      <fill>
        <patternFill>
          <bgColor rgb="FFFFB9B9"/>
        </patternFill>
      </fill>
    </dxf>
    <dxf>
      <fill>
        <patternFill>
          <bgColor rgb="FFFF9999"/>
        </patternFill>
      </fill>
    </dxf>
    <dxf>
      <fill>
        <patternFill>
          <bgColor rgb="FFFC92DE"/>
        </patternFill>
      </fill>
    </dxf>
    <dxf>
      <fill>
        <patternFill>
          <bgColor rgb="FFCC66FF"/>
        </patternFill>
      </fill>
    </dxf>
    <dxf>
      <fill>
        <patternFill>
          <bgColor rgb="FFFFB9B9"/>
        </patternFill>
      </fill>
    </dxf>
  </dxfs>
  <tableStyles count="0" defaultTableStyle="TableStyleMedium2" defaultPivotStyle="PivotStyleLight16"/>
  <colors>
    <mruColors>
      <color rgb="FFFFFFCC"/>
      <color rgb="FFFBC2AB"/>
      <color rgb="FFFFCCCC"/>
      <color rgb="FFFFB9B9"/>
      <color rgb="FFF5BEB1"/>
      <color rgb="FFF9D8AD"/>
      <color rgb="FFEFB7CB"/>
      <color rgb="FFF8AED3"/>
      <color rgb="FFFFFF99"/>
      <color rgb="FFF2B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CheckBox" fmlaLink="$AT$59" noThreeD="1"/>
</file>

<file path=xl/ctrlProps/ctrlProp10.xml><?xml version="1.0" encoding="utf-8"?>
<formControlPr xmlns="http://schemas.microsoft.com/office/spreadsheetml/2009/9/main" objectType="CheckBox" fmlaLink="$AT$189"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AT$250"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fmlaLink="コントロールシート!$AV$251" lockText="1" noThreeD="1"/>
</file>

<file path=xl/ctrlProps/ctrlProp112.xml><?xml version="1.0" encoding="utf-8"?>
<formControlPr xmlns="http://schemas.microsoft.com/office/spreadsheetml/2009/9/main" objectType="CheckBox" fmlaLink="$AT$217" lockText="1" noThreeD="1"/>
</file>

<file path=xl/ctrlProps/ctrlProp113.xml><?xml version="1.0" encoding="utf-8"?>
<formControlPr xmlns="http://schemas.microsoft.com/office/spreadsheetml/2009/9/main" objectType="CheckBox" fmlaLink="$AT$218" lockText="1" noThreeD="1"/>
</file>

<file path=xl/ctrlProps/ctrlProp114.xml><?xml version="1.0" encoding="utf-8"?>
<formControlPr xmlns="http://schemas.microsoft.com/office/spreadsheetml/2009/9/main" objectType="CheckBox" fmlaLink="$AU$12" noThreeD="1"/>
</file>

<file path=xl/ctrlProps/ctrlProp115.xml><?xml version="1.0" encoding="utf-8"?>
<formControlPr xmlns="http://schemas.microsoft.com/office/spreadsheetml/2009/9/main" objectType="CheckBox" fmlaLink="$AT$12" noThreeD="1"/>
</file>

<file path=xl/ctrlProps/ctrlProp116.xml><?xml version="1.0" encoding="utf-8"?>
<formControlPr xmlns="http://schemas.microsoft.com/office/spreadsheetml/2009/9/main" objectType="CheckBox" fmlaLink="$AT$217"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fmlaLink="$AT$251"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コントロールシート!$AT$59" lockText="1" noThreeD="1"/>
</file>

<file path=xl/ctrlProps/ctrlProp122.xml><?xml version="1.0" encoding="utf-8"?>
<formControlPr xmlns="http://schemas.microsoft.com/office/spreadsheetml/2009/9/main" objectType="CheckBox" fmlaLink="コントロールシート!$AT$67" lockText="1" noThreeD="1"/>
</file>

<file path=xl/ctrlProps/ctrlProp123.xml><?xml version="1.0" encoding="utf-8"?>
<formControlPr xmlns="http://schemas.microsoft.com/office/spreadsheetml/2009/9/main" objectType="CheckBox" fmlaLink="コントロールシート!$AT$69" lockText="1" noThreeD="1"/>
</file>

<file path=xl/ctrlProps/ctrlProp124.xml><?xml version="1.0" encoding="utf-8"?>
<formControlPr xmlns="http://schemas.microsoft.com/office/spreadsheetml/2009/9/main" objectType="CheckBox" fmlaLink="コントロールシート!$AT$70" lockText="1" noThreeD="1"/>
</file>

<file path=xl/ctrlProps/ctrlProp125.xml><?xml version="1.0" encoding="utf-8"?>
<formControlPr xmlns="http://schemas.microsoft.com/office/spreadsheetml/2009/9/main" objectType="CheckBox" fmlaLink="コントロールシート!$AT$100" lockText="1" noThreeD="1"/>
</file>

<file path=xl/ctrlProps/ctrlProp126.xml><?xml version="1.0" encoding="utf-8"?>
<formControlPr xmlns="http://schemas.microsoft.com/office/spreadsheetml/2009/9/main" objectType="CheckBox" fmlaLink="コントロールシート!$AT$101" lockText="1" noThreeD="1"/>
</file>

<file path=xl/ctrlProps/ctrlProp127.xml><?xml version="1.0" encoding="utf-8"?>
<formControlPr xmlns="http://schemas.microsoft.com/office/spreadsheetml/2009/9/main" objectType="CheckBox" fmlaLink="コントロールシート!$AT$92" lockText="1" noThreeD="1"/>
</file>

<file path=xl/ctrlProps/ctrlProp128.xml><?xml version="1.0" encoding="utf-8"?>
<formControlPr xmlns="http://schemas.microsoft.com/office/spreadsheetml/2009/9/main" objectType="CheckBox" fmlaLink="コントロールシート!$AT$71" lockText="1" noThreeD="1"/>
</file>

<file path=xl/ctrlProps/ctrlProp129.xml><?xml version="1.0" encoding="utf-8"?>
<formControlPr xmlns="http://schemas.microsoft.com/office/spreadsheetml/2009/9/main" objectType="CheckBox" fmlaLink="コントロールシート!$AT$68" lockText="1" noThreeD="1"/>
</file>

<file path=xl/ctrlProps/ctrlProp13.xml><?xml version="1.0" encoding="utf-8"?>
<formControlPr xmlns="http://schemas.microsoft.com/office/spreadsheetml/2009/9/main" objectType="CheckBox" fmlaLink="$AT$253" lockText="1" noThreeD="1"/>
</file>

<file path=xl/ctrlProps/ctrlProp130.xml><?xml version="1.0" encoding="utf-8"?>
<formControlPr xmlns="http://schemas.microsoft.com/office/spreadsheetml/2009/9/main" objectType="CheckBox" fmlaLink="コントロールシート!$AT$60" lockText="1" noThreeD="1"/>
</file>

<file path=xl/ctrlProps/ctrlProp131.xml><?xml version="1.0" encoding="utf-8"?>
<formControlPr xmlns="http://schemas.microsoft.com/office/spreadsheetml/2009/9/main" objectType="CheckBox" fmlaLink="コントロールシート!$AT$93" lockText="1" noThreeD="1"/>
</file>

<file path=xl/ctrlProps/ctrlProp132.xml><?xml version="1.0" encoding="utf-8"?>
<formControlPr xmlns="http://schemas.microsoft.com/office/spreadsheetml/2009/9/main" objectType="CheckBox" fmlaLink="コントロールシート!$AT$102" lockText="1" noThreeD="1"/>
</file>

<file path=xl/ctrlProps/ctrlProp133.xml><?xml version="1.0" encoding="utf-8"?>
<formControlPr xmlns="http://schemas.microsoft.com/office/spreadsheetml/2009/9/main" objectType="CheckBox" fmlaLink="コントロールシート!$AT$188" lockText="1" noThreeD="1"/>
</file>

<file path=xl/ctrlProps/ctrlProp134.xml><?xml version="1.0" encoding="utf-8"?>
<formControlPr xmlns="http://schemas.microsoft.com/office/spreadsheetml/2009/9/main" objectType="CheckBox" fmlaLink="コントロールシート!$AT$189" lockText="1" noThreeD="1"/>
</file>

<file path=xl/ctrlProps/ctrlProp135.xml><?xml version="1.0" encoding="utf-8"?>
<formControlPr xmlns="http://schemas.microsoft.com/office/spreadsheetml/2009/9/main" objectType="CheckBox" fmlaLink="コントロールシート!$AT$217" lockText="1" noThreeD="1"/>
</file>

<file path=xl/ctrlProps/ctrlProp136.xml><?xml version="1.0" encoding="utf-8"?>
<formControlPr xmlns="http://schemas.microsoft.com/office/spreadsheetml/2009/9/main" objectType="CheckBox" fmlaLink="コントロールシート!$AT$218" lockText="1" noThreeD="1"/>
</file>

<file path=xl/ctrlProps/ctrlProp137.xml><?xml version="1.0" encoding="utf-8"?>
<formControlPr xmlns="http://schemas.microsoft.com/office/spreadsheetml/2009/9/main" objectType="CheckBox" fmlaLink="コントロールシート!$AT$250" lockText="1" noThreeD="1"/>
</file>

<file path=xl/ctrlProps/ctrlProp138.xml><?xml version="1.0" encoding="utf-8"?>
<formControlPr xmlns="http://schemas.microsoft.com/office/spreadsheetml/2009/9/main" objectType="CheckBox" fmlaLink="コントロールシート!$AT$251" lockText="1" noThreeD="1"/>
</file>

<file path=xl/ctrlProps/ctrlProp139.xml><?xml version="1.0" encoding="utf-8"?>
<formControlPr xmlns="http://schemas.microsoft.com/office/spreadsheetml/2009/9/main" objectType="CheckBox" fmlaLink="コントロールシート!$AT$253" lockText="1" noThreeD="1"/>
</file>

<file path=xl/ctrlProps/ctrlProp14.xml><?xml version="1.0" encoding="utf-8"?>
<formControlPr xmlns="http://schemas.microsoft.com/office/spreadsheetml/2009/9/main" objectType="CheckBox" fmlaLink="$AT$254" lockText="1" noThreeD="1"/>
</file>

<file path=xl/ctrlProps/ctrlProp140.xml><?xml version="1.0" encoding="utf-8"?>
<formControlPr xmlns="http://schemas.microsoft.com/office/spreadsheetml/2009/9/main" objectType="CheckBox" fmlaLink="コントロールシート!$AT$254" lockText="1" noThreeD="1"/>
</file>

<file path=xl/ctrlProps/ctrlProp141.xml><?xml version="1.0" encoding="utf-8"?>
<formControlPr xmlns="http://schemas.microsoft.com/office/spreadsheetml/2009/9/main" objectType="CheckBox" fmlaLink="コントロールシート!$AT$255" lockText="1" noThreeD="1"/>
</file>

<file path=xl/ctrlProps/ctrlProp142.xml><?xml version="1.0" encoding="utf-8"?>
<formControlPr xmlns="http://schemas.microsoft.com/office/spreadsheetml/2009/9/main" objectType="CheckBox" fmlaLink="コントロールシート!$AT$257" lockText="1" noThreeD="1"/>
</file>

<file path=xl/ctrlProps/ctrlProp143.xml><?xml version="1.0" encoding="utf-8"?>
<formControlPr xmlns="http://schemas.microsoft.com/office/spreadsheetml/2009/9/main" objectType="CheckBox" fmlaLink="コントロールシート!$AT$258" lockText="1" noThreeD="1"/>
</file>

<file path=xl/ctrlProps/ctrlProp144.xml><?xml version="1.0" encoding="utf-8"?>
<formControlPr xmlns="http://schemas.microsoft.com/office/spreadsheetml/2009/9/main" objectType="CheckBox" fmlaLink="コントロールシート!$AT$260" lockText="1" noThreeD="1"/>
</file>

<file path=xl/ctrlProps/ctrlProp145.xml><?xml version="1.0" encoding="utf-8"?>
<formControlPr xmlns="http://schemas.microsoft.com/office/spreadsheetml/2009/9/main" objectType="CheckBox" fmlaLink="コントロールシート!$AT$262" lockText="1" noThreeD="1"/>
</file>

<file path=xl/ctrlProps/ctrlProp146.xml><?xml version="1.0" encoding="utf-8"?>
<formControlPr xmlns="http://schemas.microsoft.com/office/spreadsheetml/2009/9/main" objectType="CheckBox" fmlaLink="コントロールシート!$AT$264" lockText="1" noThreeD="1"/>
</file>

<file path=xl/ctrlProps/ctrlProp147.xml><?xml version="1.0" encoding="utf-8"?>
<formControlPr xmlns="http://schemas.microsoft.com/office/spreadsheetml/2009/9/main" objectType="CheckBox" fmlaLink="コントロールシート!$AT$266" lockText="1" noThreeD="1"/>
</file>

<file path=xl/ctrlProps/ctrlProp148.xml><?xml version="1.0" encoding="utf-8"?>
<formControlPr xmlns="http://schemas.microsoft.com/office/spreadsheetml/2009/9/main" objectType="CheckBox" fmlaLink="コントロールシート!$AU$250" lockText="1" noThreeD="1"/>
</file>

<file path=xl/ctrlProps/ctrlProp149.xml><?xml version="1.0" encoding="utf-8"?>
<formControlPr xmlns="http://schemas.microsoft.com/office/spreadsheetml/2009/9/main" objectType="CheckBox" fmlaLink="コントロールシート!$AU$251" lockText="1" noThreeD="1"/>
</file>

<file path=xl/ctrlProps/ctrlProp15.xml><?xml version="1.0" encoding="utf-8"?>
<formControlPr xmlns="http://schemas.microsoft.com/office/spreadsheetml/2009/9/main" objectType="CheckBox" fmlaLink="$AT$255" lockText="1" noThreeD="1"/>
</file>

<file path=xl/ctrlProps/ctrlProp150.xml><?xml version="1.0" encoding="utf-8"?>
<formControlPr xmlns="http://schemas.microsoft.com/office/spreadsheetml/2009/9/main" objectType="CheckBox" fmlaLink="コントロールシート!$AV$250" lockText="1" noThreeD="1"/>
</file>

<file path=xl/ctrlProps/ctrlProp151.xml><?xml version="1.0" encoding="utf-8"?>
<formControlPr xmlns="http://schemas.microsoft.com/office/spreadsheetml/2009/9/main" objectType="CheckBox" fmlaLink="コントロールシート!$AW$250" lockText="1" noThreeD="1"/>
</file>

<file path=xl/ctrlProps/ctrlProp152.xml><?xml version="1.0" encoding="utf-8"?>
<formControlPr xmlns="http://schemas.microsoft.com/office/spreadsheetml/2009/9/main" objectType="CheckBox" fmlaLink="コントロールシート!$AX$250" lockText="1" noThreeD="1"/>
</file>

<file path=xl/ctrlProps/ctrlProp153.xml><?xml version="1.0" encoding="utf-8"?>
<formControlPr xmlns="http://schemas.microsoft.com/office/spreadsheetml/2009/9/main" objectType="CheckBox" fmlaLink="コントロールシート!$AY$250" lockText="1" noThreeD="1"/>
</file>

<file path=xl/ctrlProps/ctrlProp154.xml><?xml version="1.0" encoding="utf-8"?>
<formControlPr xmlns="http://schemas.microsoft.com/office/spreadsheetml/2009/9/main" objectType="CheckBox" fmlaLink="コントロールシート!$AU$253" lockText="1" noThreeD="1"/>
</file>

<file path=xl/ctrlProps/ctrlProp155.xml><?xml version="1.0" encoding="utf-8"?>
<formControlPr xmlns="http://schemas.microsoft.com/office/spreadsheetml/2009/9/main" objectType="CheckBox" fmlaLink="コントロールシート!$AV$253" lockText="1" noThreeD="1"/>
</file>

<file path=xl/ctrlProps/ctrlProp156.xml><?xml version="1.0" encoding="utf-8"?>
<formControlPr xmlns="http://schemas.microsoft.com/office/spreadsheetml/2009/9/main" objectType="CheckBox" fmlaLink="コントロールシート!$AW$253" lockText="1" noThreeD="1"/>
</file>

<file path=xl/ctrlProps/ctrlProp157.xml><?xml version="1.0" encoding="utf-8"?>
<formControlPr xmlns="http://schemas.microsoft.com/office/spreadsheetml/2009/9/main" objectType="CheckBox" fmlaLink="コントロールシート!$AX$253" lockText="1" noThreeD="1"/>
</file>

<file path=xl/ctrlProps/ctrlProp158.xml><?xml version="1.0" encoding="utf-8"?>
<formControlPr xmlns="http://schemas.microsoft.com/office/spreadsheetml/2009/9/main" objectType="CheckBox" fmlaLink="コントロールシート!$AV$254" lockText="1" noThreeD="1"/>
</file>

<file path=xl/ctrlProps/ctrlProp159.xml><?xml version="1.0" encoding="utf-8"?>
<formControlPr xmlns="http://schemas.microsoft.com/office/spreadsheetml/2009/9/main" objectType="CheckBox" fmlaLink="コントロールシート!$AU$254" lockText="1" noThreeD="1"/>
</file>

<file path=xl/ctrlProps/ctrlProp16.xml><?xml version="1.0" encoding="utf-8"?>
<formControlPr xmlns="http://schemas.microsoft.com/office/spreadsheetml/2009/9/main" objectType="CheckBox" fmlaLink="$AT$257" lockText="1" noThreeD="1"/>
</file>

<file path=xl/ctrlProps/ctrlProp160.xml><?xml version="1.0" encoding="utf-8"?>
<formControlPr xmlns="http://schemas.microsoft.com/office/spreadsheetml/2009/9/main" objectType="CheckBox" fmlaLink="コントロールシート!$AU$255" lockText="1" noThreeD="1"/>
</file>

<file path=xl/ctrlProps/ctrlProp161.xml><?xml version="1.0" encoding="utf-8"?>
<formControlPr xmlns="http://schemas.microsoft.com/office/spreadsheetml/2009/9/main" objectType="CheckBox" fmlaLink="コントロールシート!$AU$257" lockText="1" noThreeD="1"/>
</file>

<file path=xl/ctrlProps/ctrlProp162.xml><?xml version="1.0" encoding="utf-8"?>
<formControlPr xmlns="http://schemas.microsoft.com/office/spreadsheetml/2009/9/main" objectType="CheckBox" fmlaLink="コントロールシート!$AU$258" lockText="1" noThreeD="1"/>
</file>

<file path=xl/ctrlProps/ctrlProp163.xml><?xml version="1.0" encoding="utf-8"?>
<formControlPr xmlns="http://schemas.microsoft.com/office/spreadsheetml/2009/9/main" objectType="CheckBox" fmlaLink="コントロールシート!$AU$264" lockText="1" noThreeD="1"/>
</file>

<file path=xl/ctrlProps/ctrlProp164.xml><?xml version="1.0" encoding="utf-8"?>
<formControlPr xmlns="http://schemas.microsoft.com/office/spreadsheetml/2009/9/main" objectType="CheckBox" fmlaLink="コントロールシート!$AV$264" lockText="1" noThreeD="1"/>
</file>

<file path=xl/ctrlProps/ctrlProp165.xml><?xml version="1.0" encoding="utf-8"?>
<formControlPr xmlns="http://schemas.microsoft.com/office/spreadsheetml/2009/9/main" objectType="CheckBox" fmlaLink="コントロールシート!$AV$266" lockText="1" noThreeD="1"/>
</file>

<file path=xl/ctrlProps/ctrlProp166.xml><?xml version="1.0" encoding="utf-8"?>
<formControlPr xmlns="http://schemas.microsoft.com/office/spreadsheetml/2009/9/main" objectType="CheckBox" fmlaLink="コントロールシート!$AU$266" lockText="1" noThreeD="1"/>
</file>

<file path=xl/ctrlProps/ctrlProp167.xml><?xml version="1.0" encoding="utf-8"?>
<formControlPr xmlns="http://schemas.microsoft.com/office/spreadsheetml/2009/9/main" objectType="CheckBox" fmlaLink="コントロールシート!$AT$270" lockText="1" noThreeD="1"/>
</file>

<file path=xl/ctrlProps/ctrlProp168.xml><?xml version="1.0" encoding="utf-8"?>
<formControlPr xmlns="http://schemas.microsoft.com/office/spreadsheetml/2009/9/main" objectType="CheckBox" fmlaLink="コントロールシート!$AU$270" lockText="1" noThreeD="1"/>
</file>

<file path=xl/ctrlProps/ctrlProp169.xml><?xml version="1.0" encoding="utf-8"?>
<formControlPr xmlns="http://schemas.microsoft.com/office/spreadsheetml/2009/9/main" objectType="CheckBox" fmlaLink="コントロールシート!$AT$267" lockText="1" noThreeD="1"/>
</file>

<file path=xl/ctrlProps/ctrlProp17.xml><?xml version="1.0" encoding="utf-8"?>
<formControlPr xmlns="http://schemas.microsoft.com/office/spreadsheetml/2009/9/main" objectType="CheckBox" fmlaLink="$AT$258" lockText="1" noThreeD="1"/>
</file>

<file path=xl/ctrlProps/ctrlProp170.xml><?xml version="1.0" encoding="utf-8"?>
<formControlPr xmlns="http://schemas.microsoft.com/office/spreadsheetml/2009/9/main" objectType="CheckBox" fmlaLink="コントロールシート!$AV$266" lockText="1" noThreeD="1"/>
</file>

<file path=xl/ctrlProps/ctrlProp171.xml><?xml version="1.0" encoding="utf-8"?>
<formControlPr xmlns="http://schemas.microsoft.com/office/spreadsheetml/2009/9/main" objectType="CheckBox" fmlaLink="コントロールシート!$AU$266" lockText="1" noThreeD="1"/>
</file>

<file path=xl/ctrlProps/ctrlProp172.xml><?xml version="1.0" encoding="utf-8"?>
<formControlPr xmlns="http://schemas.microsoft.com/office/spreadsheetml/2009/9/main" objectType="CheckBox" fmlaLink="コントロールシート!$AT$271" lockText="1" noThreeD="1"/>
</file>

<file path=xl/ctrlProps/ctrlProp173.xml><?xml version="1.0" encoding="utf-8"?>
<formControlPr xmlns="http://schemas.microsoft.com/office/spreadsheetml/2009/9/main" objectType="CheckBox" fmlaLink="コントロールシート!$AV$251" lockText="1" noThreeD="1"/>
</file>

<file path=xl/ctrlProps/ctrlProp18.xml><?xml version="1.0" encoding="utf-8"?>
<formControlPr xmlns="http://schemas.microsoft.com/office/spreadsheetml/2009/9/main" objectType="CheckBox" fmlaLink="$AT$260" lockText="1" noThreeD="1"/>
</file>

<file path=xl/ctrlProps/ctrlProp19.xml><?xml version="1.0" encoding="utf-8"?>
<formControlPr xmlns="http://schemas.microsoft.com/office/spreadsheetml/2009/9/main" objectType="CheckBox" fmlaLink="$AT$262" lockText="1" noThreeD="1"/>
</file>

<file path=xl/ctrlProps/ctrlProp2.xml><?xml version="1.0" encoding="utf-8"?>
<formControlPr xmlns="http://schemas.microsoft.com/office/spreadsheetml/2009/9/main" objectType="CheckBox" fmlaLink="$AT$67" lockText="1" noThreeD="1"/>
</file>

<file path=xl/ctrlProps/ctrlProp20.xml><?xml version="1.0" encoding="utf-8"?>
<formControlPr xmlns="http://schemas.microsoft.com/office/spreadsheetml/2009/9/main" objectType="CheckBox" fmlaLink="$AT$264" lockText="1" noThreeD="1"/>
</file>

<file path=xl/ctrlProps/ctrlProp21.xml><?xml version="1.0" encoding="utf-8"?>
<formControlPr xmlns="http://schemas.microsoft.com/office/spreadsheetml/2009/9/main" objectType="CheckBox" fmlaLink="$AT$266" lockText="1" noThreeD="1"/>
</file>

<file path=xl/ctrlProps/ctrlProp22.xml><?xml version="1.0" encoding="utf-8"?>
<formControlPr xmlns="http://schemas.microsoft.com/office/spreadsheetml/2009/9/main" objectType="CheckBox" fmlaLink="$AU$250" lockText="1" noThreeD="1"/>
</file>

<file path=xl/ctrlProps/ctrlProp23.xml><?xml version="1.0" encoding="utf-8"?>
<formControlPr xmlns="http://schemas.microsoft.com/office/spreadsheetml/2009/9/main" objectType="CheckBox" fmlaLink="$AU$251" lockText="1" noThreeD="1"/>
</file>

<file path=xl/ctrlProps/ctrlProp24.xml><?xml version="1.0" encoding="utf-8"?>
<formControlPr xmlns="http://schemas.microsoft.com/office/spreadsheetml/2009/9/main" objectType="CheckBox" fmlaLink="$AV$250" lockText="1" noThreeD="1"/>
</file>

<file path=xl/ctrlProps/ctrlProp25.xml><?xml version="1.0" encoding="utf-8"?>
<formControlPr xmlns="http://schemas.microsoft.com/office/spreadsheetml/2009/9/main" objectType="CheckBox" fmlaLink="$AW$250" lockText="1" noThreeD="1"/>
</file>

<file path=xl/ctrlProps/ctrlProp26.xml><?xml version="1.0" encoding="utf-8"?>
<formControlPr xmlns="http://schemas.microsoft.com/office/spreadsheetml/2009/9/main" objectType="CheckBox" fmlaLink="$AX$250" lockText="1" noThreeD="1"/>
</file>

<file path=xl/ctrlProps/ctrlProp27.xml><?xml version="1.0" encoding="utf-8"?>
<formControlPr xmlns="http://schemas.microsoft.com/office/spreadsheetml/2009/9/main" objectType="CheckBox" fmlaLink="$AY$250" lockText="1" noThreeD="1"/>
</file>

<file path=xl/ctrlProps/ctrlProp28.xml><?xml version="1.0" encoding="utf-8"?>
<formControlPr xmlns="http://schemas.microsoft.com/office/spreadsheetml/2009/9/main" objectType="CheckBox" fmlaLink="$AU$253" lockText="1" noThreeD="1"/>
</file>

<file path=xl/ctrlProps/ctrlProp29.xml><?xml version="1.0" encoding="utf-8"?>
<formControlPr xmlns="http://schemas.microsoft.com/office/spreadsheetml/2009/9/main" objectType="CheckBox" fmlaLink="$AV$253" lockText="1" noThreeD="1"/>
</file>

<file path=xl/ctrlProps/ctrlProp3.xml><?xml version="1.0" encoding="utf-8"?>
<formControlPr xmlns="http://schemas.microsoft.com/office/spreadsheetml/2009/9/main" objectType="CheckBox" fmlaLink="$AT$68" lockText="1" noThreeD="1"/>
</file>

<file path=xl/ctrlProps/ctrlProp30.xml><?xml version="1.0" encoding="utf-8"?>
<formControlPr xmlns="http://schemas.microsoft.com/office/spreadsheetml/2009/9/main" objectType="CheckBox" fmlaLink="$AW$253" lockText="1" noThreeD="1"/>
</file>

<file path=xl/ctrlProps/ctrlProp31.xml><?xml version="1.0" encoding="utf-8"?>
<formControlPr xmlns="http://schemas.microsoft.com/office/spreadsheetml/2009/9/main" objectType="CheckBox" fmlaLink="$AX$253" lockText="1" noThreeD="1"/>
</file>

<file path=xl/ctrlProps/ctrlProp32.xml><?xml version="1.0" encoding="utf-8"?>
<formControlPr xmlns="http://schemas.microsoft.com/office/spreadsheetml/2009/9/main" objectType="CheckBox" fmlaLink="$AV$254" lockText="1" noThreeD="1"/>
</file>

<file path=xl/ctrlProps/ctrlProp33.xml><?xml version="1.0" encoding="utf-8"?>
<formControlPr xmlns="http://schemas.microsoft.com/office/spreadsheetml/2009/9/main" objectType="CheckBox" fmlaLink="$AU$254" lockText="1" noThreeD="1"/>
</file>

<file path=xl/ctrlProps/ctrlProp34.xml><?xml version="1.0" encoding="utf-8"?>
<formControlPr xmlns="http://schemas.microsoft.com/office/spreadsheetml/2009/9/main" objectType="CheckBox" fmlaLink="$AU$255" lockText="1" noThreeD="1"/>
</file>

<file path=xl/ctrlProps/ctrlProp35.xml><?xml version="1.0" encoding="utf-8"?>
<formControlPr xmlns="http://schemas.microsoft.com/office/spreadsheetml/2009/9/main" objectType="CheckBox" fmlaLink="$AU$257" lockText="1" noThreeD="1"/>
</file>

<file path=xl/ctrlProps/ctrlProp36.xml><?xml version="1.0" encoding="utf-8"?>
<formControlPr xmlns="http://schemas.microsoft.com/office/spreadsheetml/2009/9/main" objectType="CheckBox" fmlaLink="$AU$258" lockText="1" noThreeD="1"/>
</file>

<file path=xl/ctrlProps/ctrlProp37.xml><?xml version="1.0" encoding="utf-8"?>
<formControlPr xmlns="http://schemas.microsoft.com/office/spreadsheetml/2009/9/main" objectType="CheckBox" fmlaLink="$AU$264" lockText="1" noThreeD="1"/>
</file>

<file path=xl/ctrlProps/ctrlProp38.xml><?xml version="1.0" encoding="utf-8"?>
<formControlPr xmlns="http://schemas.microsoft.com/office/spreadsheetml/2009/9/main" objectType="CheckBox" fmlaLink="$AV$264" lockText="1" noThreeD="1"/>
</file>

<file path=xl/ctrlProps/ctrlProp39.xml><?xml version="1.0" encoding="utf-8"?>
<formControlPr xmlns="http://schemas.microsoft.com/office/spreadsheetml/2009/9/main" objectType="CheckBox" fmlaLink="$AV$266" lockText="1" noThreeD="1"/>
</file>

<file path=xl/ctrlProps/ctrlProp4.xml><?xml version="1.0" encoding="utf-8"?>
<formControlPr xmlns="http://schemas.microsoft.com/office/spreadsheetml/2009/9/main" objectType="CheckBox" fmlaLink="$AT$69" lockText="1" noThreeD="1"/>
</file>

<file path=xl/ctrlProps/ctrlProp40.xml><?xml version="1.0" encoding="utf-8"?>
<formControlPr xmlns="http://schemas.microsoft.com/office/spreadsheetml/2009/9/main" objectType="CheckBox" fmlaLink="$AU$266" lockText="1" noThreeD="1"/>
</file>

<file path=xl/ctrlProps/ctrlProp41.xml><?xml version="1.0" encoding="utf-8"?>
<formControlPr xmlns="http://schemas.microsoft.com/office/spreadsheetml/2009/9/main" objectType="CheckBox" fmlaLink="$AT$270" lockText="1" noThreeD="1"/>
</file>

<file path=xl/ctrlProps/ctrlProp42.xml><?xml version="1.0" encoding="utf-8"?>
<formControlPr xmlns="http://schemas.microsoft.com/office/spreadsheetml/2009/9/main" objectType="CheckBox" fmlaLink="$AU$270" lockText="1" noThreeD="1"/>
</file>

<file path=xl/ctrlProps/ctrlProp43.xml><?xml version="1.0" encoding="utf-8"?>
<formControlPr xmlns="http://schemas.microsoft.com/office/spreadsheetml/2009/9/main" objectType="CheckBox" fmlaLink="$AT$271" lockText="1" noThreeD="1"/>
</file>

<file path=xl/ctrlProps/ctrlProp44.xml><?xml version="1.0" encoding="utf-8"?>
<formControlPr xmlns="http://schemas.microsoft.com/office/spreadsheetml/2009/9/main" objectType="CheckBox" fmlaLink="$AT$60" noThreeD="1"/>
</file>

<file path=xl/ctrlProps/ctrlProp45.xml><?xml version="1.0" encoding="utf-8"?>
<formControlPr xmlns="http://schemas.microsoft.com/office/spreadsheetml/2009/9/main" objectType="CheckBox" fmlaLink="$AT$71" lockText="1" noThreeD="1"/>
</file>

<file path=xl/ctrlProps/ctrlProp46.xml><?xml version="1.0" encoding="utf-8"?>
<formControlPr xmlns="http://schemas.microsoft.com/office/spreadsheetml/2009/9/main" objectType="CheckBox" fmlaLink="$AT$93" lockText="1" noThreeD="1"/>
</file>

<file path=xl/ctrlProps/ctrlProp47.xml><?xml version="1.0" encoding="utf-8"?>
<formControlPr xmlns="http://schemas.microsoft.com/office/spreadsheetml/2009/9/main" objectType="CheckBox" fmlaLink="$AT$102" lockText="1" noThreeD="1"/>
</file>

<file path=xl/ctrlProps/ctrlProp48.xml><?xml version="1.0" encoding="utf-8"?>
<formControlPr xmlns="http://schemas.microsoft.com/office/spreadsheetml/2009/9/main" objectType="CheckBox" fmlaLink="$AT$267"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T$70"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fmlaLink="$AT$92"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T$100"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fmlaLink="$AT$101"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fmlaLink="$AT$188"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50800</xdr:colOff>
          <xdr:row>58</xdr:row>
          <xdr:rowOff>69850</xdr:rowOff>
        </xdr:from>
        <xdr:to>
          <xdr:col>11</xdr:col>
          <xdr:colOff>69850</xdr:colOff>
          <xdr:row>58</xdr:row>
          <xdr:rowOff>317500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66</xdr:row>
          <xdr:rowOff>38100</xdr:rowOff>
        </xdr:from>
        <xdr:to>
          <xdr:col>11</xdr:col>
          <xdr:colOff>57150</xdr:colOff>
          <xdr:row>66</xdr:row>
          <xdr:rowOff>298450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67</xdr:row>
          <xdr:rowOff>19050</xdr:rowOff>
        </xdr:from>
        <xdr:to>
          <xdr:col>11</xdr:col>
          <xdr:colOff>57150</xdr:colOff>
          <xdr:row>67</xdr:row>
          <xdr:rowOff>260350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68</xdr:row>
          <xdr:rowOff>38100</xdr:rowOff>
        </xdr:from>
        <xdr:to>
          <xdr:col>11</xdr:col>
          <xdr:colOff>57150</xdr:colOff>
          <xdr:row>68</xdr:row>
          <xdr:rowOff>298450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69</xdr:row>
          <xdr:rowOff>38100</xdr:rowOff>
        </xdr:from>
        <xdr:to>
          <xdr:col>11</xdr:col>
          <xdr:colOff>57150</xdr:colOff>
          <xdr:row>69</xdr:row>
          <xdr:rowOff>298450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0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91</xdr:row>
          <xdr:rowOff>57150</xdr:rowOff>
        </xdr:from>
        <xdr:to>
          <xdr:col>11</xdr:col>
          <xdr:colOff>57150</xdr:colOff>
          <xdr:row>91</xdr:row>
          <xdr:rowOff>317500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0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99</xdr:row>
          <xdr:rowOff>57150</xdr:rowOff>
        </xdr:from>
        <xdr:to>
          <xdr:col>11</xdr:col>
          <xdr:colOff>57150</xdr:colOff>
          <xdr:row>99</xdr:row>
          <xdr:rowOff>317500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0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100</xdr:row>
          <xdr:rowOff>57150</xdr:rowOff>
        </xdr:from>
        <xdr:to>
          <xdr:col>11</xdr:col>
          <xdr:colOff>57150</xdr:colOff>
          <xdr:row>100</xdr:row>
          <xdr:rowOff>317500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0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187</xdr:row>
          <xdr:rowOff>19050</xdr:rowOff>
        </xdr:from>
        <xdr:to>
          <xdr:col>14</xdr:col>
          <xdr:colOff>69850</xdr:colOff>
          <xdr:row>188</xdr:row>
          <xdr:rowOff>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0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188</xdr:row>
          <xdr:rowOff>19050</xdr:rowOff>
        </xdr:from>
        <xdr:to>
          <xdr:col>14</xdr:col>
          <xdr:colOff>69850</xdr:colOff>
          <xdr:row>189</xdr:row>
          <xdr:rowOff>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0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249</xdr:row>
          <xdr:rowOff>19050</xdr:rowOff>
        </xdr:from>
        <xdr:to>
          <xdr:col>11</xdr:col>
          <xdr:colOff>57150</xdr:colOff>
          <xdr:row>250</xdr:row>
          <xdr:rowOff>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0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250</xdr:row>
          <xdr:rowOff>12700</xdr:rowOff>
        </xdr:from>
        <xdr:to>
          <xdr:col>11</xdr:col>
          <xdr:colOff>57150</xdr:colOff>
          <xdr:row>250</xdr:row>
          <xdr:rowOff>260350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0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252</xdr:row>
          <xdr:rowOff>12700</xdr:rowOff>
        </xdr:from>
        <xdr:to>
          <xdr:col>11</xdr:col>
          <xdr:colOff>57150</xdr:colOff>
          <xdr:row>253</xdr:row>
          <xdr:rowOff>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0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253</xdr:row>
          <xdr:rowOff>12700</xdr:rowOff>
        </xdr:from>
        <xdr:to>
          <xdr:col>11</xdr:col>
          <xdr:colOff>57150</xdr:colOff>
          <xdr:row>253</xdr:row>
          <xdr:rowOff>260350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0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254</xdr:row>
          <xdr:rowOff>12700</xdr:rowOff>
        </xdr:from>
        <xdr:to>
          <xdr:col>11</xdr:col>
          <xdr:colOff>57150</xdr:colOff>
          <xdr:row>254</xdr:row>
          <xdr:rowOff>260350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0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256</xdr:row>
          <xdr:rowOff>19050</xdr:rowOff>
        </xdr:from>
        <xdr:to>
          <xdr:col>11</xdr:col>
          <xdr:colOff>57150</xdr:colOff>
          <xdr:row>256</xdr:row>
          <xdr:rowOff>260350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0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257</xdr:row>
          <xdr:rowOff>12700</xdr:rowOff>
        </xdr:from>
        <xdr:to>
          <xdr:col>11</xdr:col>
          <xdr:colOff>57150</xdr:colOff>
          <xdr:row>257</xdr:row>
          <xdr:rowOff>260350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0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259</xdr:row>
          <xdr:rowOff>12700</xdr:rowOff>
        </xdr:from>
        <xdr:to>
          <xdr:col>11</xdr:col>
          <xdr:colOff>57150</xdr:colOff>
          <xdr:row>259</xdr:row>
          <xdr:rowOff>260350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0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261</xdr:row>
          <xdr:rowOff>12700</xdr:rowOff>
        </xdr:from>
        <xdr:to>
          <xdr:col>11</xdr:col>
          <xdr:colOff>57150</xdr:colOff>
          <xdr:row>261</xdr:row>
          <xdr:rowOff>260350</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0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263</xdr:row>
          <xdr:rowOff>12700</xdr:rowOff>
        </xdr:from>
        <xdr:to>
          <xdr:col>11</xdr:col>
          <xdr:colOff>57150</xdr:colOff>
          <xdr:row>263</xdr:row>
          <xdr:rowOff>260350</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0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265</xdr:row>
          <xdr:rowOff>19050</xdr:rowOff>
        </xdr:from>
        <xdr:to>
          <xdr:col>11</xdr:col>
          <xdr:colOff>57150</xdr:colOff>
          <xdr:row>265</xdr:row>
          <xdr:rowOff>260350</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0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249</xdr:row>
          <xdr:rowOff>19050</xdr:rowOff>
        </xdr:from>
        <xdr:to>
          <xdr:col>14</xdr:col>
          <xdr:colOff>88900</xdr:colOff>
          <xdr:row>250</xdr:row>
          <xdr:rowOff>0</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0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250</xdr:row>
          <xdr:rowOff>19050</xdr:rowOff>
        </xdr:from>
        <xdr:to>
          <xdr:col>14</xdr:col>
          <xdr:colOff>88900</xdr:colOff>
          <xdr:row>250</xdr:row>
          <xdr:rowOff>260350</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0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249</xdr:row>
          <xdr:rowOff>19050</xdr:rowOff>
        </xdr:from>
        <xdr:to>
          <xdr:col>16</xdr:col>
          <xdr:colOff>69850</xdr:colOff>
          <xdr:row>250</xdr:row>
          <xdr:rowOff>0</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0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107950</xdr:colOff>
          <xdr:row>249</xdr:row>
          <xdr:rowOff>19050</xdr:rowOff>
        </xdr:from>
        <xdr:to>
          <xdr:col>20</xdr:col>
          <xdr:colOff>107950</xdr:colOff>
          <xdr:row>250</xdr:row>
          <xdr:rowOff>0</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0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249</xdr:row>
          <xdr:rowOff>19050</xdr:rowOff>
        </xdr:from>
        <xdr:to>
          <xdr:col>25</xdr:col>
          <xdr:colOff>127000</xdr:colOff>
          <xdr:row>250</xdr:row>
          <xdr:rowOff>0</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0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249</xdr:row>
          <xdr:rowOff>19050</xdr:rowOff>
        </xdr:from>
        <xdr:to>
          <xdr:col>31</xdr:col>
          <xdr:colOff>107950</xdr:colOff>
          <xdr:row>250</xdr:row>
          <xdr:rowOff>0</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0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252</xdr:row>
          <xdr:rowOff>19050</xdr:rowOff>
        </xdr:from>
        <xdr:to>
          <xdr:col>18</xdr:col>
          <xdr:colOff>127000</xdr:colOff>
          <xdr:row>253</xdr:row>
          <xdr:rowOff>0</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0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252</xdr:row>
          <xdr:rowOff>19050</xdr:rowOff>
        </xdr:from>
        <xdr:to>
          <xdr:col>23</xdr:col>
          <xdr:colOff>0</xdr:colOff>
          <xdr:row>253</xdr:row>
          <xdr:rowOff>0</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0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146050</xdr:colOff>
          <xdr:row>252</xdr:row>
          <xdr:rowOff>19050</xdr:rowOff>
        </xdr:from>
        <xdr:to>
          <xdr:col>28</xdr:col>
          <xdr:colOff>0</xdr:colOff>
          <xdr:row>253</xdr:row>
          <xdr:rowOff>0</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0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127000</xdr:colOff>
          <xdr:row>252</xdr:row>
          <xdr:rowOff>19050</xdr:rowOff>
        </xdr:from>
        <xdr:to>
          <xdr:col>34</xdr:col>
          <xdr:colOff>0</xdr:colOff>
          <xdr:row>253</xdr:row>
          <xdr:rowOff>0</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0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107950</xdr:colOff>
          <xdr:row>253</xdr:row>
          <xdr:rowOff>19050</xdr:rowOff>
        </xdr:from>
        <xdr:to>
          <xdr:col>23</xdr:col>
          <xdr:colOff>120650</xdr:colOff>
          <xdr:row>253</xdr:row>
          <xdr:rowOff>260350</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0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253</xdr:row>
          <xdr:rowOff>19050</xdr:rowOff>
        </xdr:from>
        <xdr:to>
          <xdr:col>16</xdr:col>
          <xdr:colOff>69850</xdr:colOff>
          <xdr:row>253</xdr:row>
          <xdr:rowOff>260350</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0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254</xdr:row>
          <xdr:rowOff>19050</xdr:rowOff>
        </xdr:from>
        <xdr:to>
          <xdr:col>16</xdr:col>
          <xdr:colOff>69850</xdr:colOff>
          <xdr:row>254</xdr:row>
          <xdr:rowOff>260350</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0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256</xdr:row>
          <xdr:rowOff>19050</xdr:rowOff>
        </xdr:from>
        <xdr:to>
          <xdr:col>17</xdr:col>
          <xdr:colOff>88900</xdr:colOff>
          <xdr:row>256</xdr:row>
          <xdr:rowOff>260350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0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257</xdr:row>
          <xdr:rowOff>19050</xdr:rowOff>
        </xdr:from>
        <xdr:to>
          <xdr:col>14</xdr:col>
          <xdr:colOff>107950</xdr:colOff>
          <xdr:row>257</xdr:row>
          <xdr:rowOff>260350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0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263</xdr:row>
          <xdr:rowOff>19050</xdr:rowOff>
        </xdr:from>
        <xdr:to>
          <xdr:col>16</xdr:col>
          <xdr:colOff>57150</xdr:colOff>
          <xdr:row>263</xdr:row>
          <xdr:rowOff>260350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0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263</xdr:row>
          <xdr:rowOff>19050</xdr:rowOff>
        </xdr:from>
        <xdr:to>
          <xdr:col>20</xdr:col>
          <xdr:colOff>88900</xdr:colOff>
          <xdr:row>263</xdr:row>
          <xdr:rowOff>260350</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0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265</xdr:row>
          <xdr:rowOff>19050</xdr:rowOff>
        </xdr:from>
        <xdr:to>
          <xdr:col>20</xdr:col>
          <xdr:colOff>101600</xdr:colOff>
          <xdr:row>265</xdr:row>
          <xdr:rowOff>260350</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0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265</xdr:row>
          <xdr:rowOff>19050</xdr:rowOff>
        </xdr:from>
        <xdr:to>
          <xdr:col>16</xdr:col>
          <xdr:colOff>38100</xdr:colOff>
          <xdr:row>265</xdr:row>
          <xdr:rowOff>260350</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0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269</xdr:row>
          <xdr:rowOff>19050</xdr:rowOff>
        </xdr:from>
        <xdr:to>
          <xdr:col>11</xdr:col>
          <xdr:colOff>69850</xdr:colOff>
          <xdr:row>269</xdr:row>
          <xdr:rowOff>260350</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0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269</xdr:row>
          <xdr:rowOff>19050</xdr:rowOff>
        </xdr:from>
        <xdr:to>
          <xdr:col>14</xdr:col>
          <xdr:colOff>57150</xdr:colOff>
          <xdr:row>269</xdr:row>
          <xdr:rowOff>260350</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0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270</xdr:row>
          <xdr:rowOff>31750</xdr:rowOff>
        </xdr:from>
        <xdr:to>
          <xdr:col>11</xdr:col>
          <xdr:colOff>69850</xdr:colOff>
          <xdr:row>270</xdr:row>
          <xdr:rowOff>279400</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0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59</xdr:row>
          <xdr:rowOff>76200</xdr:rowOff>
        </xdr:from>
        <xdr:to>
          <xdr:col>11</xdr:col>
          <xdr:colOff>107950</xdr:colOff>
          <xdr:row>60</xdr:row>
          <xdr:rowOff>190500</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0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70</xdr:row>
          <xdr:rowOff>76200</xdr:rowOff>
        </xdr:from>
        <xdr:to>
          <xdr:col>11</xdr:col>
          <xdr:colOff>127000</xdr:colOff>
          <xdr:row>71</xdr:row>
          <xdr:rowOff>152400</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000-00004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92</xdr:row>
          <xdr:rowOff>133350</xdr:rowOff>
        </xdr:from>
        <xdr:to>
          <xdr:col>11</xdr:col>
          <xdr:colOff>127000</xdr:colOff>
          <xdr:row>93</xdr:row>
          <xdr:rowOff>190500</xdr:rowOff>
        </xdr:to>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000-00004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101</xdr:row>
          <xdr:rowOff>114300</xdr:rowOff>
        </xdr:from>
        <xdr:to>
          <xdr:col>11</xdr:col>
          <xdr:colOff>127000</xdr:colOff>
          <xdr:row>102</xdr:row>
          <xdr:rowOff>190500</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000-00004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266</xdr:row>
          <xdr:rowOff>31750</xdr:rowOff>
        </xdr:from>
        <xdr:to>
          <xdr:col>11</xdr:col>
          <xdr:colOff>69850</xdr:colOff>
          <xdr:row>267</xdr:row>
          <xdr:rowOff>0</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000-00004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137</xdr:row>
          <xdr:rowOff>114300</xdr:rowOff>
        </xdr:from>
        <xdr:to>
          <xdr:col>11</xdr:col>
          <xdr:colOff>101600</xdr:colOff>
          <xdr:row>138</xdr:row>
          <xdr:rowOff>146050</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0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148</xdr:row>
          <xdr:rowOff>107950</xdr:rowOff>
        </xdr:from>
        <xdr:to>
          <xdr:col>11</xdr:col>
          <xdr:colOff>107950</xdr:colOff>
          <xdr:row>149</xdr:row>
          <xdr:rowOff>133350</xdr:rowOff>
        </xdr:to>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0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159</xdr:row>
          <xdr:rowOff>114300</xdr:rowOff>
        </xdr:from>
        <xdr:to>
          <xdr:col>11</xdr:col>
          <xdr:colOff>107950</xdr:colOff>
          <xdr:row>160</xdr:row>
          <xdr:rowOff>146050</xdr:rowOff>
        </xdr:to>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0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92927</xdr:colOff>
      <xdr:row>140</xdr:row>
      <xdr:rowOff>23231</xdr:rowOff>
    </xdr:from>
    <xdr:to>
      <xdr:col>14</xdr:col>
      <xdr:colOff>174237</xdr:colOff>
      <xdr:row>141</xdr:row>
      <xdr:rowOff>162622</xdr:rowOff>
    </xdr:to>
    <xdr:sp macro="" textlink="">
      <xdr:nvSpPr>
        <xdr:cNvPr id="61" name="左大かっこ 60">
          <a:extLst>
            <a:ext uri="{FF2B5EF4-FFF2-40B4-BE49-F238E27FC236}">
              <a16:creationId xmlns:a16="http://schemas.microsoft.com/office/drawing/2014/main" id="{00000000-0008-0000-0000-00003D000000}"/>
            </a:ext>
          </a:extLst>
        </xdr:cNvPr>
        <xdr:cNvSpPr/>
      </xdr:nvSpPr>
      <xdr:spPr>
        <a:xfrm>
          <a:off x="3612531" y="28331066"/>
          <a:ext cx="81310" cy="348477"/>
        </a:xfrm>
        <a:prstGeom prst="leftBracket">
          <a:avLst>
            <a:gd name="adj" fmla="val 2314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150999</xdr:colOff>
      <xdr:row>140</xdr:row>
      <xdr:rowOff>58079</xdr:rowOff>
    </xdr:from>
    <xdr:to>
      <xdr:col>35</xdr:col>
      <xdr:colOff>78440</xdr:colOff>
      <xdr:row>141</xdr:row>
      <xdr:rowOff>174239</xdr:rowOff>
    </xdr:to>
    <xdr:sp macro="" textlink="">
      <xdr:nvSpPr>
        <xdr:cNvPr id="62" name="左大かっこ 61">
          <a:extLst>
            <a:ext uri="{FF2B5EF4-FFF2-40B4-BE49-F238E27FC236}">
              <a16:creationId xmlns:a16="http://schemas.microsoft.com/office/drawing/2014/main" id="{00000000-0008-0000-0000-00003E000000}"/>
            </a:ext>
          </a:extLst>
        </xdr:cNvPr>
        <xdr:cNvSpPr/>
      </xdr:nvSpPr>
      <xdr:spPr>
        <a:xfrm flipH="1">
          <a:off x="6459911" y="32331020"/>
          <a:ext cx="84323" cy="329072"/>
        </a:xfrm>
        <a:prstGeom prst="leftBracket">
          <a:avLst>
            <a:gd name="adj" fmla="val 231410"/>
          </a:avLst>
        </a:prstGeom>
        <a:ln>
          <a:solidFill>
            <a:sysClr val="windowText" lastClr="000000"/>
          </a:solidFill>
        </a:ln>
        <a:scene3d>
          <a:camera prst="orthographicFront">
            <a:rot lat="0" lon="0" rev="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69850</xdr:colOff>
          <xdr:row>142</xdr:row>
          <xdr:rowOff>146050</xdr:rowOff>
        </xdr:from>
        <xdr:to>
          <xdr:col>11</xdr:col>
          <xdr:colOff>107950</xdr:colOff>
          <xdr:row>143</xdr:row>
          <xdr:rowOff>165100</xdr:rowOff>
        </xdr:to>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0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118150</xdr:colOff>
      <xdr:row>150</xdr:row>
      <xdr:rowOff>24624</xdr:rowOff>
    </xdr:from>
    <xdr:to>
      <xdr:col>14</xdr:col>
      <xdr:colOff>190500</xdr:colOff>
      <xdr:row>152</xdr:row>
      <xdr:rowOff>136072</xdr:rowOff>
    </xdr:to>
    <xdr:sp macro="" textlink="">
      <xdr:nvSpPr>
        <xdr:cNvPr id="64" name="左大かっこ 63">
          <a:extLst>
            <a:ext uri="{FF2B5EF4-FFF2-40B4-BE49-F238E27FC236}">
              <a16:creationId xmlns:a16="http://schemas.microsoft.com/office/drawing/2014/main" id="{00000000-0008-0000-0000-000040000000}"/>
            </a:ext>
          </a:extLst>
        </xdr:cNvPr>
        <xdr:cNvSpPr/>
      </xdr:nvSpPr>
      <xdr:spPr>
        <a:xfrm>
          <a:off x="2975650" y="43744374"/>
          <a:ext cx="72350" cy="519662"/>
        </a:xfrm>
        <a:prstGeom prst="leftBracket">
          <a:avLst>
            <a:gd name="adj" fmla="val 2314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37636</xdr:colOff>
      <xdr:row>161</xdr:row>
      <xdr:rowOff>49251</xdr:rowOff>
    </xdr:from>
    <xdr:to>
      <xdr:col>14</xdr:col>
      <xdr:colOff>142178</xdr:colOff>
      <xdr:row>163</xdr:row>
      <xdr:rowOff>0</xdr:rowOff>
    </xdr:to>
    <xdr:sp macro="" textlink="">
      <xdr:nvSpPr>
        <xdr:cNvPr id="65" name="左大かっこ 64">
          <a:extLst>
            <a:ext uri="{FF2B5EF4-FFF2-40B4-BE49-F238E27FC236}">
              <a16:creationId xmlns:a16="http://schemas.microsoft.com/office/drawing/2014/main" id="{00000000-0008-0000-0000-000041000000}"/>
            </a:ext>
          </a:extLst>
        </xdr:cNvPr>
        <xdr:cNvSpPr/>
      </xdr:nvSpPr>
      <xdr:spPr>
        <a:xfrm>
          <a:off x="2895136" y="46136644"/>
          <a:ext cx="104542" cy="358963"/>
        </a:xfrm>
        <a:prstGeom prst="leftBracket">
          <a:avLst>
            <a:gd name="adj" fmla="val 2314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69850</xdr:colOff>
          <xdr:row>153</xdr:row>
          <xdr:rowOff>133350</xdr:rowOff>
        </xdr:from>
        <xdr:to>
          <xdr:col>11</xdr:col>
          <xdr:colOff>88900</xdr:colOff>
          <xdr:row>154</xdr:row>
          <xdr:rowOff>127000</xdr:rowOff>
        </xdr:to>
        <xdr:sp macro="" textlink="">
          <xdr:nvSpPr>
            <xdr:cNvPr id="14420" name="Check Box 84" hidden="1">
              <a:extLst>
                <a:ext uri="{63B3BB69-23CF-44E3-9099-C40C66FF867C}">
                  <a14:compatExt spid="_x0000_s14420"/>
                </a:ext>
                <a:ext uri="{FF2B5EF4-FFF2-40B4-BE49-F238E27FC236}">
                  <a16:creationId xmlns:a16="http://schemas.microsoft.com/office/drawing/2014/main" id="{00000000-0008-0000-00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163</xdr:row>
          <xdr:rowOff>146050</xdr:rowOff>
        </xdr:from>
        <xdr:to>
          <xdr:col>11</xdr:col>
          <xdr:colOff>88900</xdr:colOff>
          <xdr:row>164</xdr:row>
          <xdr:rowOff>165100</xdr:rowOff>
        </xdr:to>
        <xdr:sp macro="" textlink="">
          <xdr:nvSpPr>
            <xdr:cNvPr id="14421" name="Check Box 85" hidden="1">
              <a:extLst>
                <a:ext uri="{63B3BB69-23CF-44E3-9099-C40C66FF867C}">
                  <a14:compatExt spid="_x0000_s14421"/>
                </a:ext>
                <a:ext uri="{FF2B5EF4-FFF2-40B4-BE49-F238E27FC236}">
                  <a16:creationId xmlns:a16="http://schemas.microsoft.com/office/drawing/2014/main" id="{00000000-0008-0000-00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149913</xdr:colOff>
      <xdr:row>135</xdr:row>
      <xdr:rowOff>47418</xdr:rowOff>
    </xdr:from>
    <xdr:to>
      <xdr:col>12</xdr:col>
      <xdr:colOff>231223</xdr:colOff>
      <xdr:row>136</xdr:row>
      <xdr:rowOff>186810</xdr:rowOff>
    </xdr:to>
    <xdr:sp macro="" textlink="">
      <xdr:nvSpPr>
        <xdr:cNvPr id="70" name="左大かっこ 69">
          <a:extLst>
            <a:ext uri="{FF2B5EF4-FFF2-40B4-BE49-F238E27FC236}">
              <a16:creationId xmlns:a16="http://schemas.microsoft.com/office/drawing/2014/main" id="{00000000-0008-0000-0000-000046000000}"/>
            </a:ext>
          </a:extLst>
        </xdr:cNvPr>
        <xdr:cNvSpPr/>
      </xdr:nvSpPr>
      <xdr:spPr>
        <a:xfrm>
          <a:off x="2189384" y="31334242"/>
          <a:ext cx="81310" cy="352303"/>
        </a:xfrm>
        <a:prstGeom prst="leftBracket">
          <a:avLst>
            <a:gd name="adj" fmla="val 2314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68076</xdr:colOff>
      <xdr:row>135</xdr:row>
      <xdr:rowOff>53596</xdr:rowOff>
    </xdr:from>
    <xdr:to>
      <xdr:col>29</xdr:col>
      <xdr:colOff>152399</xdr:colOff>
      <xdr:row>136</xdr:row>
      <xdr:rowOff>169757</xdr:rowOff>
    </xdr:to>
    <xdr:sp macro="" textlink="">
      <xdr:nvSpPr>
        <xdr:cNvPr id="71" name="左大かっこ 70">
          <a:extLst>
            <a:ext uri="{FF2B5EF4-FFF2-40B4-BE49-F238E27FC236}">
              <a16:creationId xmlns:a16="http://schemas.microsoft.com/office/drawing/2014/main" id="{00000000-0008-0000-0000-000047000000}"/>
            </a:ext>
          </a:extLst>
        </xdr:cNvPr>
        <xdr:cNvSpPr/>
      </xdr:nvSpPr>
      <xdr:spPr>
        <a:xfrm flipH="1">
          <a:off x="5592576" y="31340420"/>
          <a:ext cx="84323" cy="329072"/>
        </a:xfrm>
        <a:prstGeom prst="leftBracket">
          <a:avLst>
            <a:gd name="adj" fmla="val 231410"/>
          </a:avLst>
        </a:prstGeom>
        <a:ln>
          <a:solidFill>
            <a:sysClr val="windowText" lastClr="000000"/>
          </a:solidFill>
        </a:ln>
        <a:scene3d>
          <a:camera prst="orthographicFront">
            <a:rot lat="0" lon="0" rev="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112898</xdr:colOff>
      <xdr:row>161</xdr:row>
      <xdr:rowOff>53597</xdr:rowOff>
    </xdr:from>
    <xdr:to>
      <xdr:col>22</xdr:col>
      <xdr:colOff>51545</xdr:colOff>
      <xdr:row>162</xdr:row>
      <xdr:rowOff>180963</xdr:rowOff>
    </xdr:to>
    <xdr:sp macro="" textlink="">
      <xdr:nvSpPr>
        <xdr:cNvPr id="72" name="左大かっこ 71">
          <a:extLst>
            <a:ext uri="{FF2B5EF4-FFF2-40B4-BE49-F238E27FC236}">
              <a16:creationId xmlns:a16="http://schemas.microsoft.com/office/drawing/2014/main" id="{00000000-0008-0000-0000-000048000000}"/>
            </a:ext>
          </a:extLst>
        </xdr:cNvPr>
        <xdr:cNvSpPr/>
      </xdr:nvSpPr>
      <xdr:spPr>
        <a:xfrm flipH="1">
          <a:off x="4415957" y="36842509"/>
          <a:ext cx="84323" cy="329072"/>
        </a:xfrm>
        <a:prstGeom prst="leftBracket">
          <a:avLst>
            <a:gd name="adj" fmla="val 231410"/>
          </a:avLst>
        </a:prstGeom>
        <a:ln>
          <a:solidFill>
            <a:sysClr val="windowText" lastClr="000000"/>
          </a:solidFill>
        </a:ln>
        <a:scene3d>
          <a:camera prst="orthographicFront">
            <a:rot lat="0" lon="0" rev="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122463</xdr:colOff>
      <xdr:row>150</xdr:row>
      <xdr:rowOff>54429</xdr:rowOff>
    </xdr:from>
    <xdr:to>
      <xdr:col>29</xdr:col>
      <xdr:colOff>54428</xdr:colOff>
      <xdr:row>152</xdr:row>
      <xdr:rowOff>163288</xdr:rowOff>
    </xdr:to>
    <xdr:sp macro="" textlink="">
      <xdr:nvSpPr>
        <xdr:cNvPr id="73" name="左大かっこ 72">
          <a:extLst>
            <a:ext uri="{FF2B5EF4-FFF2-40B4-BE49-F238E27FC236}">
              <a16:creationId xmlns:a16="http://schemas.microsoft.com/office/drawing/2014/main" id="{00000000-0008-0000-0000-000049000000}"/>
            </a:ext>
          </a:extLst>
        </xdr:cNvPr>
        <xdr:cNvSpPr/>
      </xdr:nvSpPr>
      <xdr:spPr>
        <a:xfrm flipH="1">
          <a:off x="5864677" y="43774179"/>
          <a:ext cx="81644" cy="517073"/>
        </a:xfrm>
        <a:prstGeom prst="leftBracket">
          <a:avLst>
            <a:gd name="adj" fmla="val 231410"/>
          </a:avLst>
        </a:prstGeom>
        <a:ln>
          <a:solidFill>
            <a:sysClr val="windowText" lastClr="000000"/>
          </a:solidFill>
        </a:ln>
        <a:scene3d>
          <a:camera prst="orthographicFront">
            <a:rot lat="0" lon="0" rev="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284294</xdr:colOff>
      <xdr:row>194</xdr:row>
      <xdr:rowOff>0</xdr:rowOff>
    </xdr:from>
    <xdr:to>
      <xdr:col>30</xdr:col>
      <xdr:colOff>0</xdr:colOff>
      <xdr:row>194</xdr:row>
      <xdr:rowOff>145677</xdr:rowOff>
    </xdr:to>
    <xdr:sp macro="" textlink="">
      <xdr:nvSpPr>
        <xdr:cNvPr id="164" name="正方形/長方形 163">
          <a:extLst>
            <a:ext uri="{FF2B5EF4-FFF2-40B4-BE49-F238E27FC236}">
              <a16:creationId xmlns:a16="http://schemas.microsoft.com/office/drawing/2014/main" id="{00000000-0008-0000-0000-0000A4000000}"/>
            </a:ext>
          </a:extLst>
        </xdr:cNvPr>
        <xdr:cNvSpPr/>
      </xdr:nvSpPr>
      <xdr:spPr>
        <a:xfrm>
          <a:off x="3837119" y="47825025"/>
          <a:ext cx="2116006" cy="145677"/>
        </a:xfrm>
        <a:prstGeom prst="rect">
          <a:avLst/>
        </a:prstGeom>
        <a:solidFill>
          <a:srgbClr val="FF9999"/>
        </a:solidFill>
        <a:ln>
          <a:solidFill>
            <a:srgbClr val="FF99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284295</xdr:colOff>
      <xdr:row>194</xdr:row>
      <xdr:rowOff>145676</xdr:rowOff>
    </xdr:from>
    <xdr:to>
      <xdr:col>30</xdr:col>
      <xdr:colOff>1</xdr:colOff>
      <xdr:row>197</xdr:row>
      <xdr:rowOff>22411</xdr:rowOff>
    </xdr:to>
    <xdr:sp macro="" textlink="">
      <xdr:nvSpPr>
        <xdr:cNvPr id="165" name="正方形/長方形 164">
          <a:extLst>
            <a:ext uri="{FF2B5EF4-FFF2-40B4-BE49-F238E27FC236}">
              <a16:creationId xmlns:a16="http://schemas.microsoft.com/office/drawing/2014/main" id="{00000000-0008-0000-0000-0000A5000000}"/>
            </a:ext>
          </a:extLst>
        </xdr:cNvPr>
        <xdr:cNvSpPr/>
      </xdr:nvSpPr>
      <xdr:spPr>
        <a:xfrm>
          <a:off x="3837120" y="47970701"/>
          <a:ext cx="2116006" cy="876860"/>
        </a:xfrm>
        <a:prstGeom prst="rect">
          <a:avLst/>
        </a:prstGeom>
        <a:solidFill>
          <a:srgbClr val="FFB9B9"/>
        </a:solidFill>
        <a:ln>
          <a:solidFill>
            <a:srgbClr val="FFB9B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278707</xdr:colOff>
      <xdr:row>196</xdr:row>
      <xdr:rowOff>302559</xdr:rowOff>
    </xdr:from>
    <xdr:to>
      <xdr:col>30</xdr:col>
      <xdr:colOff>4725</xdr:colOff>
      <xdr:row>199</xdr:row>
      <xdr:rowOff>157525</xdr:rowOff>
    </xdr:to>
    <xdr:sp macro="" textlink="">
      <xdr:nvSpPr>
        <xdr:cNvPr id="166" name="正方形/長方形 165">
          <a:extLst>
            <a:ext uri="{FF2B5EF4-FFF2-40B4-BE49-F238E27FC236}">
              <a16:creationId xmlns:a16="http://schemas.microsoft.com/office/drawing/2014/main" id="{00000000-0008-0000-0000-0000A6000000}"/>
            </a:ext>
          </a:extLst>
        </xdr:cNvPr>
        <xdr:cNvSpPr/>
      </xdr:nvSpPr>
      <xdr:spPr>
        <a:xfrm>
          <a:off x="3831532" y="48794334"/>
          <a:ext cx="2126318" cy="855091"/>
        </a:xfrm>
        <a:prstGeom prst="rect">
          <a:avLst/>
        </a:prstGeom>
        <a:solidFill>
          <a:srgbClr val="FFCC99"/>
        </a:solidFill>
        <a:ln>
          <a:solidFill>
            <a:srgbClr val="FFCC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276226</xdr:colOff>
      <xdr:row>199</xdr:row>
      <xdr:rowOff>160444</xdr:rowOff>
    </xdr:from>
    <xdr:to>
      <xdr:col>30</xdr:col>
      <xdr:colOff>9822</xdr:colOff>
      <xdr:row>200</xdr:row>
      <xdr:rowOff>3778</xdr:rowOff>
    </xdr:to>
    <xdr:sp macro="" textlink="">
      <xdr:nvSpPr>
        <xdr:cNvPr id="167" name="正方形/長方形 166">
          <a:extLst>
            <a:ext uri="{FF2B5EF4-FFF2-40B4-BE49-F238E27FC236}">
              <a16:creationId xmlns:a16="http://schemas.microsoft.com/office/drawing/2014/main" id="{00000000-0008-0000-0000-0000A7000000}"/>
            </a:ext>
          </a:extLst>
        </xdr:cNvPr>
        <xdr:cNvSpPr/>
      </xdr:nvSpPr>
      <xdr:spPr>
        <a:xfrm>
          <a:off x="3829051" y="49652344"/>
          <a:ext cx="2133896" cy="176709"/>
        </a:xfrm>
        <a:prstGeom prst="rect">
          <a:avLst/>
        </a:prstGeom>
        <a:solidFill>
          <a:srgbClr val="FFFF99"/>
        </a:solidFill>
        <a:ln>
          <a:solidFill>
            <a:srgbClr val="FF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74544</xdr:colOff>
      <xdr:row>194</xdr:row>
      <xdr:rowOff>149087</xdr:rowOff>
    </xdr:from>
    <xdr:to>
      <xdr:col>24</xdr:col>
      <xdr:colOff>70552</xdr:colOff>
      <xdr:row>199</xdr:row>
      <xdr:rowOff>327580</xdr:rowOff>
    </xdr:to>
    <xdr:grpSp>
      <xdr:nvGrpSpPr>
        <xdr:cNvPr id="168" name="グループ化 167">
          <a:extLst>
            <a:ext uri="{FF2B5EF4-FFF2-40B4-BE49-F238E27FC236}">
              <a16:creationId xmlns:a16="http://schemas.microsoft.com/office/drawing/2014/main" id="{00000000-0008-0000-0000-0000A8000000}"/>
            </a:ext>
          </a:extLst>
        </xdr:cNvPr>
        <xdr:cNvGrpSpPr/>
      </xdr:nvGrpSpPr>
      <xdr:grpSpPr>
        <a:xfrm>
          <a:off x="4304196" y="56244435"/>
          <a:ext cx="890530" cy="1835015"/>
          <a:chOff x="5666642" y="7136423"/>
          <a:chExt cx="766396" cy="1553306"/>
        </a:xfrm>
      </xdr:grpSpPr>
      <xdr:sp macro="" textlink="">
        <xdr:nvSpPr>
          <xdr:cNvPr id="169" name="正方形/長方形 168">
            <a:extLst>
              <a:ext uri="{FF2B5EF4-FFF2-40B4-BE49-F238E27FC236}">
                <a16:creationId xmlns:a16="http://schemas.microsoft.com/office/drawing/2014/main" id="{00000000-0008-0000-0000-0000A9000000}"/>
              </a:ext>
            </a:extLst>
          </xdr:cNvPr>
          <xdr:cNvSpPr/>
        </xdr:nvSpPr>
        <xdr:spPr>
          <a:xfrm>
            <a:off x="5678041" y="7136423"/>
            <a:ext cx="448726" cy="1553306"/>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0" name="台形 169">
            <a:extLst>
              <a:ext uri="{FF2B5EF4-FFF2-40B4-BE49-F238E27FC236}">
                <a16:creationId xmlns:a16="http://schemas.microsoft.com/office/drawing/2014/main" id="{00000000-0008-0000-0000-0000AA000000}"/>
              </a:ext>
            </a:extLst>
          </xdr:cNvPr>
          <xdr:cNvSpPr/>
        </xdr:nvSpPr>
        <xdr:spPr>
          <a:xfrm>
            <a:off x="5927332" y="7136423"/>
            <a:ext cx="398867" cy="190634"/>
          </a:xfrm>
          <a:prstGeom prst="trapezoid">
            <a:avLst>
              <a:gd name="adj" fmla="val 118518"/>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1" name="台形 170">
            <a:extLst>
              <a:ext uri="{FF2B5EF4-FFF2-40B4-BE49-F238E27FC236}">
                <a16:creationId xmlns:a16="http://schemas.microsoft.com/office/drawing/2014/main" id="{00000000-0008-0000-0000-0000AB000000}"/>
              </a:ext>
            </a:extLst>
          </xdr:cNvPr>
          <xdr:cNvSpPr/>
        </xdr:nvSpPr>
        <xdr:spPr>
          <a:xfrm>
            <a:off x="5827613" y="7828349"/>
            <a:ext cx="605425" cy="204754"/>
          </a:xfrm>
          <a:prstGeom prst="trapezoid">
            <a:avLst>
              <a:gd name="adj" fmla="val 83622"/>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2" name="正方形/長方形 171">
            <a:extLst>
              <a:ext uri="{FF2B5EF4-FFF2-40B4-BE49-F238E27FC236}">
                <a16:creationId xmlns:a16="http://schemas.microsoft.com/office/drawing/2014/main" id="{00000000-0008-0000-0000-0000AC000000}"/>
              </a:ext>
            </a:extLst>
          </xdr:cNvPr>
          <xdr:cNvSpPr/>
        </xdr:nvSpPr>
        <xdr:spPr>
          <a:xfrm>
            <a:off x="6048416" y="7983681"/>
            <a:ext cx="334765" cy="706047"/>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3" name="正方形/長方形 172">
            <a:extLst>
              <a:ext uri="{FF2B5EF4-FFF2-40B4-BE49-F238E27FC236}">
                <a16:creationId xmlns:a16="http://schemas.microsoft.com/office/drawing/2014/main" id="{00000000-0008-0000-0000-0000AD000000}"/>
              </a:ext>
            </a:extLst>
          </xdr:cNvPr>
          <xdr:cNvSpPr/>
        </xdr:nvSpPr>
        <xdr:spPr>
          <a:xfrm>
            <a:off x="5754963" y="7473915"/>
            <a:ext cx="122510" cy="234408"/>
          </a:xfrm>
          <a:prstGeom prst="rect">
            <a:avLst/>
          </a:prstGeom>
          <a:solidFill>
            <a:srgbClr val="FFB9B9"/>
          </a:solidFill>
          <a:ln>
            <a:solidFill>
              <a:srgbClr val="FFB9B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4" name="正方形/長方形 173">
            <a:extLst>
              <a:ext uri="{FF2B5EF4-FFF2-40B4-BE49-F238E27FC236}">
                <a16:creationId xmlns:a16="http://schemas.microsoft.com/office/drawing/2014/main" id="{00000000-0008-0000-0000-0000AE000000}"/>
              </a:ext>
            </a:extLst>
          </xdr:cNvPr>
          <xdr:cNvSpPr/>
        </xdr:nvSpPr>
        <xdr:spPr>
          <a:xfrm>
            <a:off x="5910236" y="7472502"/>
            <a:ext cx="122510" cy="234408"/>
          </a:xfrm>
          <a:prstGeom prst="rect">
            <a:avLst/>
          </a:prstGeom>
          <a:solidFill>
            <a:srgbClr val="FFB9B9"/>
          </a:solidFill>
          <a:ln>
            <a:solidFill>
              <a:srgbClr val="FFB9B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5" name="正方形/長方形 174">
            <a:extLst>
              <a:ext uri="{FF2B5EF4-FFF2-40B4-BE49-F238E27FC236}">
                <a16:creationId xmlns:a16="http://schemas.microsoft.com/office/drawing/2014/main" id="{00000000-0008-0000-0000-0000AF000000}"/>
              </a:ext>
            </a:extLst>
          </xdr:cNvPr>
          <xdr:cNvSpPr/>
        </xdr:nvSpPr>
        <xdr:spPr>
          <a:xfrm>
            <a:off x="5666642" y="8103709"/>
            <a:ext cx="274935" cy="423630"/>
          </a:xfrm>
          <a:prstGeom prst="rect">
            <a:avLst/>
          </a:prstGeom>
          <a:solidFill>
            <a:srgbClr val="FFCC99"/>
          </a:solidFill>
          <a:ln>
            <a:solidFill>
              <a:srgbClr val="FFCC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10747</xdr:colOff>
      <xdr:row>194</xdr:row>
      <xdr:rowOff>132712</xdr:rowOff>
    </xdr:from>
    <xdr:to>
      <xdr:col>26</xdr:col>
      <xdr:colOff>91525</xdr:colOff>
      <xdr:row>194</xdr:row>
      <xdr:rowOff>132712</xdr:rowOff>
    </xdr:to>
    <xdr:cxnSp macro="">
      <xdr:nvCxnSpPr>
        <xdr:cNvPr id="176" name="直線コネクタ 175">
          <a:extLst>
            <a:ext uri="{FF2B5EF4-FFF2-40B4-BE49-F238E27FC236}">
              <a16:creationId xmlns:a16="http://schemas.microsoft.com/office/drawing/2014/main" id="{00000000-0008-0000-0000-0000B0000000}"/>
            </a:ext>
          </a:extLst>
        </xdr:cNvPr>
        <xdr:cNvCxnSpPr/>
      </xdr:nvCxnSpPr>
      <xdr:spPr>
        <a:xfrm>
          <a:off x="3943211" y="50656033"/>
          <a:ext cx="1591171" cy="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89696</xdr:colOff>
      <xdr:row>194</xdr:row>
      <xdr:rowOff>15547</xdr:rowOff>
    </xdr:from>
    <xdr:to>
      <xdr:col>30</xdr:col>
      <xdr:colOff>6030</xdr:colOff>
      <xdr:row>194</xdr:row>
      <xdr:rowOff>289132</xdr:rowOff>
    </xdr:to>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5468520" y="48167223"/>
          <a:ext cx="543863" cy="273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5.0m</a:t>
          </a:r>
        </a:p>
        <a:p>
          <a:endParaRPr kumimoji="1" lang="ja-JP" altLang="en-US" sz="1100"/>
        </a:p>
      </xdr:txBody>
    </xdr:sp>
    <xdr:clientData/>
  </xdr:twoCellAnchor>
  <xdr:twoCellAnchor>
    <xdr:from>
      <xdr:col>17</xdr:col>
      <xdr:colOff>9610</xdr:colOff>
      <xdr:row>196</xdr:row>
      <xdr:rowOff>302488</xdr:rowOff>
    </xdr:from>
    <xdr:to>
      <xdr:col>26</xdr:col>
      <xdr:colOff>96336</xdr:colOff>
      <xdr:row>196</xdr:row>
      <xdr:rowOff>302488</xdr:rowOff>
    </xdr:to>
    <xdr:cxnSp macro="">
      <xdr:nvCxnSpPr>
        <xdr:cNvPr id="178" name="直線コネクタ 177">
          <a:extLst>
            <a:ext uri="{FF2B5EF4-FFF2-40B4-BE49-F238E27FC236}">
              <a16:creationId xmlns:a16="http://schemas.microsoft.com/office/drawing/2014/main" id="{00000000-0008-0000-0000-0000B2000000}"/>
            </a:ext>
          </a:extLst>
        </xdr:cNvPr>
        <xdr:cNvCxnSpPr/>
      </xdr:nvCxnSpPr>
      <xdr:spPr>
        <a:xfrm>
          <a:off x="3864434" y="49126517"/>
          <a:ext cx="1610726" cy="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68629</xdr:colOff>
      <xdr:row>196</xdr:row>
      <xdr:rowOff>172410</xdr:rowOff>
    </xdr:from>
    <xdr:to>
      <xdr:col>29</xdr:col>
      <xdr:colOff>136070</xdr:colOff>
      <xdr:row>197</xdr:row>
      <xdr:rowOff>109821</xdr:rowOff>
    </xdr:to>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5447453" y="48996439"/>
          <a:ext cx="538088" cy="273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3.0m</a:t>
          </a:r>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61</xdr:col>
          <xdr:colOff>50800</xdr:colOff>
          <xdr:row>58</xdr:row>
          <xdr:rowOff>69850</xdr:rowOff>
        </xdr:from>
        <xdr:to>
          <xdr:col>98</xdr:col>
          <xdr:colOff>279400</xdr:colOff>
          <xdr:row>58</xdr:row>
          <xdr:rowOff>317500</xdr:rowOff>
        </xdr:to>
        <xdr:sp macro="" textlink="">
          <xdr:nvSpPr>
            <xdr:cNvPr id="14544" name="Check Box 208" hidden="1">
              <a:extLst>
                <a:ext uri="{63B3BB69-23CF-44E3-9099-C40C66FF867C}">
                  <a14:compatExt spid="_x0000_s14544"/>
                </a:ext>
                <a:ext uri="{FF2B5EF4-FFF2-40B4-BE49-F238E27FC236}">
                  <a16:creationId xmlns:a16="http://schemas.microsoft.com/office/drawing/2014/main" id="{00000000-0008-0000-0000-0000D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66</xdr:row>
          <xdr:rowOff>38100</xdr:rowOff>
        </xdr:from>
        <xdr:to>
          <xdr:col>98</xdr:col>
          <xdr:colOff>273050</xdr:colOff>
          <xdr:row>66</xdr:row>
          <xdr:rowOff>298450</xdr:rowOff>
        </xdr:to>
        <xdr:sp macro="" textlink="">
          <xdr:nvSpPr>
            <xdr:cNvPr id="14545" name="Check Box 209" hidden="1">
              <a:extLst>
                <a:ext uri="{63B3BB69-23CF-44E3-9099-C40C66FF867C}">
                  <a14:compatExt spid="_x0000_s14545"/>
                </a:ext>
                <a:ext uri="{FF2B5EF4-FFF2-40B4-BE49-F238E27FC236}">
                  <a16:creationId xmlns:a16="http://schemas.microsoft.com/office/drawing/2014/main" id="{00000000-0008-0000-0000-0000D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67</xdr:row>
          <xdr:rowOff>19050</xdr:rowOff>
        </xdr:from>
        <xdr:to>
          <xdr:col>98</xdr:col>
          <xdr:colOff>273050</xdr:colOff>
          <xdr:row>67</xdr:row>
          <xdr:rowOff>260350</xdr:rowOff>
        </xdr:to>
        <xdr:sp macro="" textlink="">
          <xdr:nvSpPr>
            <xdr:cNvPr id="14546" name="Check Box 210" hidden="1">
              <a:extLst>
                <a:ext uri="{63B3BB69-23CF-44E3-9099-C40C66FF867C}">
                  <a14:compatExt spid="_x0000_s14546"/>
                </a:ext>
                <a:ext uri="{FF2B5EF4-FFF2-40B4-BE49-F238E27FC236}">
                  <a16:creationId xmlns:a16="http://schemas.microsoft.com/office/drawing/2014/main" id="{00000000-0008-0000-0000-0000D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68</xdr:row>
          <xdr:rowOff>38100</xdr:rowOff>
        </xdr:from>
        <xdr:to>
          <xdr:col>98</xdr:col>
          <xdr:colOff>273050</xdr:colOff>
          <xdr:row>68</xdr:row>
          <xdr:rowOff>298450</xdr:rowOff>
        </xdr:to>
        <xdr:sp macro="" textlink="">
          <xdr:nvSpPr>
            <xdr:cNvPr id="14547" name="Check Box 211" hidden="1">
              <a:extLst>
                <a:ext uri="{63B3BB69-23CF-44E3-9099-C40C66FF867C}">
                  <a14:compatExt spid="_x0000_s14547"/>
                </a:ext>
                <a:ext uri="{FF2B5EF4-FFF2-40B4-BE49-F238E27FC236}">
                  <a16:creationId xmlns:a16="http://schemas.microsoft.com/office/drawing/2014/main" id="{00000000-0008-0000-0000-0000D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69</xdr:row>
          <xdr:rowOff>38100</xdr:rowOff>
        </xdr:from>
        <xdr:to>
          <xdr:col>98</xdr:col>
          <xdr:colOff>273050</xdr:colOff>
          <xdr:row>69</xdr:row>
          <xdr:rowOff>298450</xdr:rowOff>
        </xdr:to>
        <xdr:sp macro="" textlink="">
          <xdr:nvSpPr>
            <xdr:cNvPr id="14548" name="Check Box 212" hidden="1">
              <a:extLst>
                <a:ext uri="{63B3BB69-23CF-44E3-9099-C40C66FF867C}">
                  <a14:compatExt spid="_x0000_s14548"/>
                </a:ext>
                <a:ext uri="{FF2B5EF4-FFF2-40B4-BE49-F238E27FC236}">
                  <a16:creationId xmlns:a16="http://schemas.microsoft.com/office/drawing/2014/main" id="{00000000-0008-0000-0000-0000D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91</xdr:row>
          <xdr:rowOff>57150</xdr:rowOff>
        </xdr:from>
        <xdr:to>
          <xdr:col>98</xdr:col>
          <xdr:colOff>273050</xdr:colOff>
          <xdr:row>91</xdr:row>
          <xdr:rowOff>317500</xdr:rowOff>
        </xdr:to>
        <xdr:sp macro="" textlink="">
          <xdr:nvSpPr>
            <xdr:cNvPr id="14549" name="Check Box 213" hidden="1">
              <a:extLst>
                <a:ext uri="{63B3BB69-23CF-44E3-9099-C40C66FF867C}">
                  <a14:compatExt spid="_x0000_s14549"/>
                </a:ext>
                <a:ext uri="{FF2B5EF4-FFF2-40B4-BE49-F238E27FC236}">
                  <a16:creationId xmlns:a16="http://schemas.microsoft.com/office/drawing/2014/main" id="{00000000-0008-0000-0000-0000D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99</xdr:row>
          <xdr:rowOff>57150</xdr:rowOff>
        </xdr:from>
        <xdr:to>
          <xdr:col>98</xdr:col>
          <xdr:colOff>273050</xdr:colOff>
          <xdr:row>99</xdr:row>
          <xdr:rowOff>317500</xdr:rowOff>
        </xdr:to>
        <xdr:sp macro="" textlink="">
          <xdr:nvSpPr>
            <xdr:cNvPr id="14550" name="Check Box 214" hidden="1">
              <a:extLst>
                <a:ext uri="{63B3BB69-23CF-44E3-9099-C40C66FF867C}">
                  <a14:compatExt spid="_x0000_s14550"/>
                </a:ext>
                <a:ext uri="{FF2B5EF4-FFF2-40B4-BE49-F238E27FC236}">
                  <a16:creationId xmlns:a16="http://schemas.microsoft.com/office/drawing/2014/main" id="{00000000-0008-0000-0000-0000D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100</xdr:row>
          <xdr:rowOff>57150</xdr:rowOff>
        </xdr:from>
        <xdr:to>
          <xdr:col>98</xdr:col>
          <xdr:colOff>273050</xdr:colOff>
          <xdr:row>100</xdr:row>
          <xdr:rowOff>317500</xdr:rowOff>
        </xdr:to>
        <xdr:sp macro="" textlink="">
          <xdr:nvSpPr>
            <xdr:cNvPr id="14551" name="Check Box 215" hidden="1">
              <a:extLst>
                <a:ext uri="{63B3BB69-23CF-44E3-9099-C40C66FF867C}">
                  <a14:compatExt spid="_x0000_s14551"/>
                </a:ext>
                <a:ext uri="{FF2B5EF4-FFF2-40B4-BE49-F238E27FC236}">
                  <a16:creationId xmlns:a16="http://schemas.microsoft.com/office/drawing/2014/main" id="{00000000-0008-0000-0000-0000D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107950</xdr:colOff>
          <xdr:row>187</xdr:row>
          <xdr:rowOff>19050</xdr:rowOff>
        </xdr:from>
        <xdr:to>
          <xdr:col>98</xdr:col>
          <xdr:colOff>273050</xdr:colOff>
          <xdr:row>188</xdr:row>
          <xdr:rowOff>0</xdr:rowOff>
        </xdr:to>
        <xdr:sp macro="" textlink="">
          <xdr:nvSpPr>
            <xdr:cNvPr id="14552" name="Check Box 216" hidden="1">
              <a:extLst>
                <a:ext uri="{63B3BB69-23CF-44E3-9099-C40C66FF867C}">
                  <a14:compatExt spid="_x0000_s14552"/>
                </a:ext>
                <a:ext uri="{FF2B5EF4-FFF2-40B4-BE49-F238E27FC236}">
                  <a16:creationId xmlns:a16="http://schemas.microsoft.com/office/drawing/2014/main" id="{00000000-0008-0000-0000-0000D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107950</xdr:colOff>
          <xdr:row>188</xdr:row>
          <xdr:rowOff>19050</xdr:rowOff>
        </xdr:from>
        <xdr:to>
          <xdr:col>98</xdr:col>
          <xdr:colOff>273050</xdr:colOff>
          <xdr:row>189</xdr:row>
          <xdr:rowOff>0</xdr:rowOff>
        </xdr:to>
        <xdr:sp macro="" textlink="">
          <xdr:nvSpPr>
            <xdr:cNvPr id="14553" name="Check Box 217" hidden="1">
              <a:extLst>
                <a:ext uri="{63B3BB69-23CF-44E3-9099-C40C66FF867C}">
                  <a14:compatExt spid="_x0000_s14553"/>
                </a:ext>
                <a:ext uri="{FF2B5EF4-FFF2-40B4-BE49-F238E27FC236}">
                  <a16:creationId xmlns:a16="http://schemas.microsoft.com/office/drawing/2014/main" id="{00000000-0008-0000-0000-0000D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31750</xdr:colOff>
          <xdr:row>249</xdr:row>
          <xdr:rowOff>19050</xdr:rowOff>
        </xdr:from>
        <xdr:to>
          <xdr:col>98</xdr:col>
          <xdr:colOff>279400</xdr:colOff>
          <xdr:row>250</xdr:row>
          <xdr:rowOff>0</xdr:rowOff>
        </xdr:to>
        <xdr:sp macro="" textlink="">
          <xdr:nvSpPr>
            <xdr:cNvPr id="14554" name="Check Box 218" hidden="1">
              <a:extLst>
                <a:ext uri="{63B3BB69-23CF-44E3-9099-C40C66FF867C}">
                  <a14:compatExt spid="_x0000_s14554"/>
                </a:ext>
                <a:ext uri="{FF2B5EF4-FFF2-40B4-BE49-F238E27FC236}">
                  <a16:creationId xmlns:a16="http://schemas.microsoft.com/office/drawing/2014/main" id="{00000000-0008-0000-0000-0000D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31750</xdr:colOff>
          <xdr:row>250</xdr:row>
          <xdr:rowOff>12700</xdr:rowOff>
        </xdr:from>
        <xdr:to>
          <xdr:col>98</xdr:col>
          <xdr:colOff>279400</xdr:colOff>
          <xdr:row>250</xdr:row>
          <xdr:rowOff>260350</xdr:rowOff>
        </xdr:to>
        <xdr:sp macro="" textlink="">
          <xdr:nvSpPr>
            <xdr:cNvPr id="14555" name="Check Box 219" hidden="1">
              <a:extLst>
                <a:ext uri="{63B3BB69-23CF-44E3-9099-C40C66FF867C}">
                  <a14:compatExt spid="_x0000_s14555"/>
                </a:ext>
                <a:ext uri="{FF2B5EF4-FFF2-40B4-BE49-F238E27FC236}">
                  <a16:creationId xmlns:a16="http://schemas.microsoft.com/office/drawing/2014/main" id="{00000000-0008-0000-0000-0000D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31750</xdr:colOff>
          <xdr:row>252</xdr:row>
          <xdr:rowOff>12700</xdr:rowOff>
        </xdr:from>
        <xdr:to>
          <xdr:col>98</xdr:col>
          <xdr:colOff>279400</xdr:colOff>
          <xdr:row>253</xdr:row>
          <xdr:rowOff>0</xdr:rowOff>
        </xdr:to>
        <xdr:sp macro="" textlink="">
          <xdr:nvSpPr>
            <xdr:cNvPr id="14556" name="Check Box 220" hidden="1">
              <a:extLst>
                <a:ext uri="{63B3BB69-23CF-44E3-9099-C40C66FF867C}">
                  <a14:compatExt spid="_x0000_s14556"/>
                </a:ext>
                <a:ext uri="{FF2B5EF4-FFF2-40B4-BE49-F238E27FC236}">
                  <a16:creationId xmlns:a16="http://schemas.microsoft.com/office/drawing/2014/main" id="{00000000-0008-0000-0000-0000D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31750</xdr:colOff>
          <xdr:row>253</xdr:row>
          <xdr:rowOff>12700</xdr:rowOff>
        </xdr:from>
        <xdr:to>
          <xdr:col>98</xdr:col>
          <xdr:colOff>279400</xdr:colOff>
          <xdr:row>253</xdr:row>
          <xdr:rowOff>260350</xdr:rowOff>
        </xdr:to>
        <xdr:sp macro="" textlink="">
          <xdr:nvSpPr>
            <xdr:cNvPr id="14557" name="Check Box 221" hidden="1">
              <a:extLst>
                <a:ext uri="{63B3BB69-23CF-44E3-9099-C40C66FF867C}">
                  <a14:compatExt spid="_x0000_s14557"/>
                </a:ext>
                <a:ext uri="{FF2B5EF4-FFF2-40B4-BE49-F238E27FC236}">
                  <a16:creationId xmlns:a16="http://schemas.microsoft.com/office/drawing/2014/main" id="{00000000-0008-0000-0000-0000D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31750</xdr:colOff>
          <xdr:row>254</xdr:row>
          <xdr:rowOff>12700</xdr:rowOff>
        </xdr:from>
        <xdr:to>
          <xdr:col>98</xdr:col>
          <xdr:colOff>279400</xdr:colOff>
          <xdr:row>254</xdr:row>
          <xdr:rowOff>260350</xdr:rowOff>
        </xdr:to>
        <xdr:sp macro="" textlink="">
          <xdr:nvSpPr>
            <xdr:cNvPr id="14558" name="Check Box 222" hidden="1">
              <a:extLst>
                <a:ext uri="{63B3BB69-23CF-44E3-9099-C40C66FF867C}">
                  <a14:compatExt spid="_x0000_s14558"/>
                </a:ext>
                <a:ext uri="{FF2B5EF4-FFF2-40B4-BE49-F238E27FC236}">
                  <a16:creationId xmlns:a16="http://schemas.microsoft.com/office/drawing/2014/main" id="{00000000-0008-0000-0000-0000D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31750</xdr:colOff>
          <xdr:row>256</xdr:row>
          <xdr:rowOff>19050</xdr:rowOff>
        </xdr:from>
        <xdr:to>
          <xdr:col>98</xdr:col>
          <xdr:colOff>279400</xdr:colOff>
          <xdr:row>256</xdr:row>
          <xdr:rowOff>260350</xdr:rowOff>
        </xdr:to>
        <xdr:sp macro="" textlink="">
          <xdr:nvSpPr>
            <xdr:cNvPr id="14559" name="Check Box 223" hidden="1">
              <a:extLst>
                <a:ext uri="{63B3BB69-23CF-44E3-9099-C40C66FF867C}">
                  <a14:compatExt spid="_x0000_s14559"/>
                </a:ext>
                <a:ext uri="{FF2B5EF4-FFF2-40B4-BE49-F238E27FC236}">
                  <a16:creationId xmlns:a16="http://schemas.microsoft.com/office/drawing/2014/main" id="{00000000-0008-0000-0000-0000D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31750</xdr:colOff>
          <xdr:row>257</xdr:row>
          <xdr:rowOff>12700</xdr:rowOff>
        </xdr:from>
        <xdr:to>
          <xdr:col>98</xdr:col>
          <xdr:colOff>279400</xdr:colOff>
          <xdr:row>257</xdr:row>
          <xdr:rowOff>260350</xdr:rowOff>
        </xdr:to>
        <xdr:sp macro="" textlink="">
          <xdr:nvSpPr>
            <xdr:cNvPr id="14560" name="Check Box 224" hidden="1">
              <a:extLst>
                <a:ext uri="{63B3BB69-23CF-44E3-9099-C40C66FF867C}">
                  <a14:compatExt spid="_x0000_s14560"/>
                </a:ext>
                <a:ext uri="{FF2B5EF4-FFF2-40B4-BE49-F238E27FC236}">
                  <a16:creationId xmlns:a16="http://schemas.microsoft.com/office/drawing/2014/main" id="{00000000-0008-0000-0000-0000E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31750</xdr:colOff>
          <xdr:row>259</xdr:row>
          <xdr:rowOff>12700</xdr:rowOff>
        </xdr:from>
        <xdr:to>
          <xdr:col>98</xdr:col>
          <xdr:colOff>279400</xdr:colOff>
          <xdr:row>259</xdr:row>
          <xdr:rowOff>260350</xdr:rowOff>
        </xdr:to>
        <xdr:sp macro="" textlink="">
          <xdr:nvSpPr>
            <xdr:cNvPr id="14561" name="Check Box 225" hidden="1">
              <a:extLst>
                <a:ext uri="{63B3BB69-23CF-44E3-9099-C40C66FF867C}">
                  <a14:compatExt spid="_x0000_s14561"/>
                </a:ext>
                <a:ext uri="{FF2B5EF4-FFF2-40B4-BE49-F238E27FC236}">
                  <a16:creationId xmlns:a16="http://schemas.microsoft.com/office/drawing/2014/main" id="{00000000-0008-0000-0000-0000E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31750</xdr:colOff>
          <xdr:row>261</xdr:row>
          <xdr:rowOff>12700</xdr:rowOff>
        </xdr:from>
        <xdr:to>
          <xdr:col>98</xdr:col>
          <xdr:colOff>279400</xdr:colOff>
          <xdr:row>261</xdr:row>
          <xdr:rowOff>260350</xdr:rowOff>
        </xdr:to>
        <xdr:sp macro="" textlink="">
          <xdr:nvSpPr>
            <xdr:cNvPr id="14562" name="Check Box 226" hidden="1">
              <a:extLst>
                <a:ext uri="{63B3BB69-23CF-44E3-9099-C40C66FF867C}">
                  <a14:compatExt spid="_x0000_s14562"/>
                </a:ext>
                <a:ext uri="{FF2B5EF4-FFF2-40B4-BE49-F238E27FC236}">
                  <a16:creationId xmlns:a16="http://schemas.microsoft.com/office/drawing/2014/main" id="{00000000-0008-0000-0000-0000E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31750</xdr:colOff>
          <xdr:row>263</xdr:row>
          <xdr:rowOff>12700</xdr:rowOff>
        </xdr:from>
        <xdr:to>
          <xdr:col>98</xdr:col>
          <xdr:colOff>279400</xdr:colOff>
          <xdr:row>263</xdr:row>
          <xdr:rowOff>260350</xdr:rowOff>
        </xdr:to>
        <xdr:sp macro="" textlink="">
          <xdr:nvSpPr>
            <xdr:cNvPr id="14563" name="Check Box 227" hidden="1">
              <a:extLst>
                <a:ext uri="{63B3BB69-23CF-44E3-9099-C40C66FF867C}">
                  <a14:compatExt spid="_x0000_s14563"/>
                </a:ext>
                <a:ext uri="{FF2B5EF4-FFF2-40B4-BE49-F238E27FC236}">
                  <a16:creationId xmlns:a16="http://schemas.microsoft.com/office/drawing/2014/main" id="{00000000-0008-0000-0000-0000E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31750</xdr:colOff>
          <xdr:row>265</xdr:row>
          <xdr:rowOff>19050</xdr:rowOff>
        </xdr:from>
        <xdr:to>
          <xdr:col>98</xdr:col>
          <xdr:colOff>279400</xdr:colOff>
          <xdr:row>265</xdr:row>
          <xdr:rowOff>260350</xdr:rowOff>
        </xdr:to>
        <xdr:sp macro="" textlink="">
          <xdr:nvSpPr>
            <xdr:cNvPr id="14564" name="Check Box 228" hidden="1">
              <a:extLst>
                <a:ext uri="{63B3BB69-23CF-44E3-9099-C40C66FF867C}">
                  <a14:compatExt spid="_x0000_s14564"/>
                </a:ext>
                <a:ext uri="{FF2B5EF4-FFF2-40B4-BE49-F238E27FC236}">
                  <a16:creationId xmlns:a16="http://schemas.microsoft.com/office/drawing/2014/main" id="{00000000-0008-0000-0000-0000E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127000</xdr:colOff>
          <xdr:row>249</xdr:row>
          <xdr:rowOff>19050</xdr:rowOff>
        </xdr:from>
        <xdr:to>
          <xdr:col>98</xdr:col>
          <xdr:colOff>273050</xdr:colOff>
          <xdr:row>250</xdr:row>
          <xdr:rowOff>0</xdr:rowOff>
        </xdr:to>
        <xdr:sp macro="" textlink="">
          <xdr:nvSpPr>
            <xdr:cNvPr id="14565" name="Check Box 229" hidden="1">
              <a:extLst>
                <a:ext uri="{63B3BB69-23CF-44E3-9099-C40C66FF867C}">
                  <a14:compatExt spid="_x0000_s14565"/>
                </a:ext>
                <a:ext uri="{FF2B5EF4-FFF2-40B4-BE49-F238E27FC236}">
                  <a16:creationId xmlns:a16="http://schemas.microsoft.com/office/drawing/2014/main" id="{00000000-0008-0000-0000-0000E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127000</xdr:colOff>
          <xdr:row>250</xdr:row>
          <xdr:rowOff>19050</xdr:rowOff>
        </xdr:from>
        <xdr:to>
          <xdr:col>98</xdr:col>
          <xdr:colOff>273050</xdr:colOff>
          <xdr:row>250</xdr:row>
          <xdr:rowOff>260350</xdr:rowOff>
        </xdr:to>
        <xdr:sp macro="" textlink="">
          <xdr:nvSpPr>
            <xdr:cNvPr id="14566" name="Check Box 230" hidden="1">
              <a:extLst>
                <a:ext uri="{63B3BB69-23CF-44E3-9099-C40C66FF867C}">
                  <a14:compatExt spid="_x0000_s14566"/>
                </a:ext>
                <a:ext uri="{FF2B5EF4-FFF2-40B4-BE49-F238E27FC236}">
                  <a16:creationId xmlns:a16="http://schemas.microsoft.com/office/drawing/2014/main" id="{00000000-0008-0000-0000-0000E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127000</xdr:colOff>
          <xdr:row>249</xdr:row>
          <xdr:rowOff>19050</xdr:rowOff>
        </xdr:from>
        <xdr:to>
          <xdr:col>98</xdr:col>
          <xdr:colOff>254000</xdr:colOff>
          <xdr:row>250</xdr:row>
          <xdr:rowOff>0</xdr:rowOff>
        </xdr:to>
        <xdr:sp macro="" textlink="">
          <xdr:nvSpPr>
            <xdr:cNvPr id="14567" name="Check Box 231" hidden="1">
              <a:extLst>
                <a:ext uri="{63B3BB69-23CF-44E3-9099-C40C66FF867C}">
                  <a14:compatExt spid="_x0000_s14567"/>
                </a:ext>
                <a:ext uri="{FF2B5EF4-FFF2-40B4-BE49-F238E27FC236}">
                  <a16:creationId xmlns:a16="http://schemas.microsoft.com/office/drawing/2014/main" id="{00000000-0008-0000-0000-0000E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107950</xdr:colOff>
          <xdr:row>249</xdr:row>
          <xdr:rowOff>19050</xdr:rowOff>
        </xdr:from>
        <xdr:to>
          <xdr:col>98</xdr:col>
          <xdr:colOff>292100</xdr:colOff>
          <xdr:row>250</xdr:row>
          <xdr:rowOff>0</xdr:rowOff>
        </xdr:to>
        <xdr:sp macro="" textlink="">
          <xdr:nvSpPr>
            <xdr:cNvPr id="14568" name="Check Box 232" hidden="1">
              <a:extLst>
                <a:ext uri="{63B3BB69-23CF-44E3-9099-C40C66FF867C}">
                  <a14:compatExt spid="_x0000_s14568"/>
                </a:ext>
                <a:ext uri="{FF2B5EF4-FFF2-40B4-BE49-F238E27FC236}">
                  <a16:creationId xmlns:a16="http://schemas.microsoft.com/office/drawing/2014/main" id="{00000000-0008-0000-0000-0000E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133350</xdr:colOff>
          <xdr:row>249</xdr:row>
          <xdr:rowOff>19050</xdr:rowOff>
        </xdr:from>
        <xdr:to>
          <xdr:col>98</xdr:col>
          <xdr:colOff>298450</xdr:colOff>
          <xdr:row>250</xdr:row>
          <xdr:rowOff>0</xdr:rowOff>
        </xdr:to>
        <xdr:sp macro="" textlink="">
          <xdr:nvSpPr>
            <xdr:cNvPr id="14569" name="Check Box 233" hidden="1">
              <a:extLst>
                <a:ext uri="{63B3BB69-23CF-44E3-9099-C40C66FF867C}">
                  <a14:compatExt spid="_x0000_s14569"/>
                </a:ext>
                <a:ext uri="{FF2B5EF4-FFF2-40B4-BE49-F238E27FC236}">
                  <a16:creationId xmlns:a16="http://schemas.microsoft.com/office/drawing/2014/main" id="{00000000-0008-0000-0000-0000E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95250</xdr:colOff>
          <xdr:row>249</xdr:row>
          <xdr:rowOff>19050</xdr:rowOff>
        </xdr:from>
        <xdr:to>
          <xdr:col>98</xdr:col>
          <xdr:colOff>292100</xdr:colOff>
          <xdr:row>250</xdr:row>
          <xdr:rowOff>0</xdr:rowOff>
        </xdr:to>
        <xdr:sp macro="" textlink="">
          <xdr:nvSpPr>
            <xdr:cNvPr id="14570" name="Check Box 234" hidden="1">
              <a:extLst>
                <a:ext uri="{63B3BB69-23CF-44E3-9099-C40C66FF867C}">
                  <a14:compatExt spid="_x0000_s14570"/>
                </a:ext>
                <a:ext uri="{FF2B5EF4-FFF2-40B4-BE49-F238E27FC236}">
                  <a16:creationId xmlns:a16="http://schemas.microsoft.com/office/drawing/2014/main" id="{00000000-0008-0000-0000-0000E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0</xdr:colOff>
          <xdr:row>252</xdr:row>
          <xdr:rowOff>19050</xdr:rowOff>
        </xdr:from>
        <xdr:to>
          <xdr:col>98</xdr:col>
          <xdr:colOff>298450</xdr:colOff>
          <xdr:row>253</xdr:row>
          <xdr:rowOff>0</xdr:rowOff>
        </xdr:to>
        <xdr:sp macro="" textlink="">
          <xdr:nvSpPr>
            <xdr:cNvPr id="14571" name="Check Box 235" hidden="1">
              <a:extLst>
                <a:ext uri="{63B3BB69-23CF-44E3-9099-C40C66FF867C}">
                  <a14:compatExt spid="_x0000_s14571"/>
                </a:ext>
                <a:ext uri="{FF2B5EF4-FFF2-40B4-BE49-F238E27FC236}">
                  <a16:creationId xmlns:a16="http://schemas.microsoft.com/office/drawing/2014/main" id="{00000000-0008-0000-0000-0000E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0</xdr:colOff>
          <xdr:row>252</xdr:row>
          <xdr:rowOff>19050</xdr:rowOff>
        </xdr:from>
        <xdr:to>
          <xdr:col>98</xdr:col>
          <xdr:colOff>273050</xdr:colOff>
          <xdr:row>253</xdr:row>
          <xdr:rowOff>0</xdr:rowOff>
        </xdr:to>
        <xdr:sp macro="" textlink="">
          <xdr:nvSpPr>
            <xdr:cNvPr id="14572" name="Check Box 236" hidden="1">
              <a:extLst>
                <a:ext uri="{63B3BB69-23CF-44E3-9099-C40C66FF867C}">
                  <a14:compatExt spid="_x0000_s14572"/>
                </a:ext>
                <a:ext uri="{FF2B5EF4-FFF2-40B4-BE49-F238E27FC236}">
                  <a16:creationId xmlns:a16="http://schemas.microsoft.com/office/drawing/2014/main" id="{00000000-0008-0000-0000-0000E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146050</xdr:colOff>
          <xdr:row>252</xdr:row>
          <xdr:rowOff>19050</xdr:rowOff>
        </xdr:from>
        <xdr:to>
          <xdr:col>98</xdr:col>
          <xdr:colOff>279400</xdr:colOff>
          <xdr:row>253</xdr:row>
          <xdr:rowOff>0</xdr:rowOff>
        </xdr:to>
        <xdr:sp macro="" textlink="">
          <xdr:nvSpPr>
            <xdr:cNvPr id="14573" name="Check Box 237" hidden="1">
              <a:extLst>
                <a:ext uri="{63B3BB69-23CF-44E3-9099-C40C66FF867C}">
                  <a14:compatExt spid="_x0000_s14573"/>
                </a:ext>
                <a:ext uri="{FF2B5EF4-FFF2-40B4-BE49-F238E27FC236}">
                  <a16:creationId xmlns:a16="http://schemas.microsoft.com/office/drawing/2014/main" id="{00000000-0008-0000-0000-0000E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127000</xdr:colOff>
          <xdr:row>252</xdr:row>
          <xdr:rowOff>19050</xdr:rowOff>
        </xdr:from>
        <xdr:to>
          <xdr:col>98</xdr:col>
          <xdr:colOff>292100</xdr:colOff>
          <xdr:row>253</xdr:row>
          <xdr:rowOff>0</xdr:rowOff>
        </xdr:to>
        <xdr:sp macro="" textlink="">
          <xdr:nvSpPr>
            <xdr:cNvPr id="14574" name="Check Box 238" hidden="1">
              <a:extLst>
                <a:ext uri="{63B3BB69-23CF-44E3-9099-C40C66FF867C}">
                  <a14:compatExt spid="_x0000_s14574"/>
                </a:ext>
                <a:ext uri="{FF2B5EF4-FFF2-40B4-BE49-F238E27FC236}">
                  <a16:creationId xmlns:a16="http://schemas.microsoft.com/office/drawing/2014/main" id="{00000000-0008-0000-0000-0000E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107950</xdr:colOff>
          <xdr:row>253</xdr:row>
          <xdr:rowOff>19050</xdr:rowOff>
        </xdr:from>
        <xdr:to>
          <xdr:col>98</xdr:col>
          <xdr:colOff>279400</xdr:colOff>
          <xdr:row>253</xdr:row>
          <xdr:rowOff>260350</xdr:rowOff>
        </xdr:to>
        <xdr:sp macro="" textlink="">
          <xdr:nvSpPr>
            <xdr:cNvPr id="14575" name="Check Box 239" hidden="1">
              <a:extLst>
                <a:ext uri="{63B3BB69-23CF-44E3-9099-C40C66FF867C}">
                  <a14:compatExt spid="_x0000_s14575"/>
                </a:ext>
                <a:ext uri="{FF2B5EF4-FFF2-40B4-BE49-F238E27FC236}">
                  <a16:creationId xmlns:a16="http://schemas.microsoft.com/office/drawing/2014/main" id="{00000000-0008-0000-0000-0000E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114300</xdr:colOff>
          <xdr:row>253</xdr:row>
          <xdr:rowOff>19050</xdr:rowOff>
        </xdr:from>
        <xdr:to>
          <xdr:col>98</xdr:col>
          <xdr:colOff>260350</xdr:colOff>
          <xdr:row>253</xdr:row>
          <xdr:rowOff>260350</xdr:rowOff>
        </xdr:to>
        <xdr:sp macro="" textlink="">
          <xdr:nvSpPr>
            <xdr:cNvPr id="14576" name="Check Box 240" hidden="1">
              <a:extLst>
                <a:ext uri="{63B3BB69-23CF-44E3-9099-C40C66FF867C}">
                  <a14:compatExt spid="_x0000_s14576"/>
                </a:ext>
                <a:ext uri="{FF2B5EF4-FFF2-40B4-BE49-F238E27FC236}">
                  <a16:creationId xmlns:a16="http://schemas.microsoft.com/office/drawing/2014/main" id="{00000000-0008-0000-0000-0000F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114300</xdr:colOff>
          <xdr:row>254</xdr:row>
          <xdr:rowOff>19050</xdr:rowOff>
        </xdr:from>
        <xdr:to>
          <xdr:col>98</xdr:col>
          <xdr:colOff>260350</xdr:colOff>
          <xdr:row>254</xdr:row>
          <xdr:rowOff>260350</xdr:rowOff>
        </xdr:to>
        <xdr:sp macro="" textlink="">
          <xdr:nvSpPr>
            <xdr:cNvPr id="14577" name="Check Box 241" hidden="1">
              <a:extLst>
                <a:ext uri="{63B3BB69-23CF-44E3-9099-C40C66FF867C}">
                  <a14:compatExt spid="_x0000_s14577"/>
                </a:ext>
                <a:ext uri="{FF2B5EF4-FFF2-40B4-BE49-F238E27FC236}">
                  <a16:creationId xmlns:a16="http://schemas.microsoft.com/office/drawing/2014/main" id="{00000000-0008-0000-0000-0000F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69850</xdr:colOff>
          <xdr:row>256</xdr:row>
          <xdr:rowOff>19050</xdr:rowOff>
        </xdr:from>
        <xdr:to>
          <xdr:col>98</xdr:col>
          <xdr:colOff>279400</xdr:colOff>
          <xdr:row>256</xdr:row>
          <xdr:rowOff>260350</xdr:rowOff>
        </xdr:to>
        <xdr:sp macro="" textlink="">
          <xdr:nvSpPr>
            <xdr:cNvPr id="14578" name="Check Box 242" hidden="1">
              <a:extLst>
                <a:ext uri="{63B3BB69-23CF-44E3-9099-C40C66FF867C}">
                  <a14:compatExt spid="_x0000_s14578"/>
                </a:ext>
                <a:ext uri="{FF2B5EF4-FFF2-40B4-BE49-F238E27FC236}">
                  <a16:creationId xmlns:a16="http://schemas.microsoft.com/office/drawing/2014/main" id="{00000000-0008-0000-0000-0000F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133350</xdr:colOff>
          <xdr:row>257</xdr:row>
          <xdr:rowOff>19050</xdr:rowOff>
        </xdr:from>
        <xdr:to>
          <xdr:col>98</xdr:col>
          <xdr:colOff>292100</xdr:colOff>
          <xdr:row>257</xdr:row>
          <xdr:rowOff>260350</xdr:rowOff>
        </xdr:to>
        <xdr:sp macro="" textlink="">
          <xdr:nvSpPr>
            <xdr:cNvPr id="14579" name="Check Box 243" hidden="1">
              <a:extLst>
                <a:ext uri="{63B3BB69-23CF-44E3-9099-C40C66FF867C}">
                  <a14:compatExt spid="_x0000_s14579"/>
                </a:ext>
                <a:ext uri="{FF2B5EF4-FFF2-40B4-BE49-F238E27FC236}">
                  <a16:creationId xmlns:a16="http://schemas.microsoft.com/office/drawing/2014/main" id="{00000000-0008-0000-0000-0000F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76200</xdr:colOff>
          <xdr:row>263</xdr:row>
          <xdr:rowOff>19050</xdr:rowOff>
        </xdr:from>
        <xdr:to>
          <xdr:col>98</xdr:col>
          <xdr:colOff>292100</xdr:colOff>
          <xdr:row>263</xdr:row>
          <xdr:rowOff>260350</xdr:rowOff>
        </xdr:to>
        <xdr:sp macro="" textlink="">
          <xdr:nvSpPr>
            <xdr:cNvPr id="14580" name="Check Box 244" hidden="1">
              <a:extLst>
                <a:ext uri="{63B3BB69-23CF-44E3-9099-C40C66FF867C}">
                  <a14:compatExt spid="_x0000_s14580"/>
                </a:ext>
                <a:ext uri="{FF2B5EF4-FFF2-40B4-BE49-F238E27FC236}">
                  <a16:creationId xmlns:a16="http://schemas.microsoft.com/office/drawing/2014/main" id="{00000000-0008-0000-0000-0000F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88900</xdr:colOff>
          <xdr:row>263</xdr:row>
          <xdr:rowOff>19050</xdr:rowOff>
        </xdr:from>
        <xdr:to>
          <xdr:col>98</xdr:col>
          <xdr:colOff>292100</xdr:colOff>
          <xdr:row>263</xdr:row>
          <xdr:rowOff>260350</xdr:rowOff>
        </xdr:to>
        <xdr:sp macro="" textlink="">
          <xdr:nvSpPr>
            <xdr:cNvPr id="14581" name="Check Box 245" hidden="1">
              <a:extLst>
                <a:ext uri="{63B3BB69-23CF-44E3-9099-C40C66FF867C}">
                  <a14:compatExt spid="_x0000_s14581"/>
                </a:ext>
                <a:ext uri="{FF2B5EF4-FFF2-40B4-BE49-F238E27FC236}">
                  <a16:creationId xmlns:a16="http://schemas.microsoft.com/office/drawing/2014/main" id="{00000000-0008-0000-0000-0000F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88900</xdr:colOff>
          <xdr:row>265</xdr:row>
          <xdr:rowOff>19050</xdr:rowOff>
        </xdr:from>
        <xdr:to>
          <xdr:col>98</xdr:col>
          <xdr:colOff>298450</xdr:colOff>
          <xdr:row>265</xdr:row>
          <xdr:rowOff>260350</xdr:rowOff>
        </xdr:to>
        <xdr:sp macro="" textlink="">
          <xdr:nvSpPr>
            <xdr:cNvPr id="14582" name="Check Box 246" hidden="1">
              <a:extLst>
                <a:ext uri="{63B3BB69-23CF-44E3-9099-C40C66FF867C}">
                  <a14:compatExt spid="_x0000_s14582"/>
                </a:ext>
                <a:ext uri="{FF2B5EF4-FFF2-40B4-BE49-F238E27FC236}">
                  <a16:creationId xmlns:a16="http://schemas.microsoft.com/office/drawing/2014/main" id="{00000000-0008-0000-0000-0000F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69850</xdr:colOff>
          <xdr:row>265</xdr:row>
          <xdr:rowOff>19050</xdr:rowOff>
        </xdr:from>
        <xdr:to>
          <xdr:col>98</xdr:col>
          <xdr:colOff>273050</xdr:colOff>
          <xdr:row>265</xdr:row>
          <xdr:rowOff>260350</xdr:rowOff>
        </xdr:to>
        <xdr:sp macro="" textlink="">
          <xdr:nvSpPr>
            <xdr:cNvPr id="14583" name="Check Box 247" hidden="1">
              <a:extLst>
                <a:ext uri="{63B3BB69-23CF-44E3-9099-C40C66FF867C}">
                  <a14:compatExt spid="_x0000_s14583"/>
                </a:ext>
                <a:ext uri="{FF2B5EF4-FFF2-40B4-BE49-F238E27FC236}">
                  <a16:creationId xmlns:a16="http://schemas.microsoft.com/office/drawing/2014/main" id="{00000000-0008-0000-0000-0000F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50800</xdr:colOff>
          <xdr:row>269</xdr:row>
          <xdr:rowOff>19050</xdr:rowOff>
        </xdr:from>
        <xdr:to>
          <xdr:col>98</xdr:col>
          <xdr:colOff>279400</xdr:colOff>
          <xdr:row>269</xdr:row>
          <xdr:rowOff>260350</xdr:rowOff>
        </xdr:to>
        <xdr:sp macro="" textlink="">
          <xdr:nvSpPr>
            <xdr:cNvPr id="14584" name="Check Box 248" hidden="1">
              <a:extLst>
                <a:ext uri="{63B3BB69-23CF-44E3-9099-C40C66FF867C}">
                  <a14:compatExt spid="_x0000_s14584"/>
                </a:ext>
                <a:ext uri="{FF2B5EF4-FFF2-40B4-BE49-F238E27FC236}">
                  <a16:creationId xmlns:a16="http://schemas.microsoft.com/office/drawing/2014/main" id="{00000000-0008-0000-0000-0000F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95250</xdr:colOff>
          <xdr:row>269</xdr:row>
          <xdr:rowOff>19050</xdr:rowOff>
        </xdr:from>
        <xdr:to>
          <xdr:col>98</xdr:col>
          <xdr:colOff>260350</xdr:colOff>
          <xdr:row>269</xdr:row>
          <xdr:rowOff>260350</xdr:rowOff>
        </xdr:to>
        <xdr:sp macro="" textlink="">
          <xdr:nvSpPr>
            <xdr:cNvPr id="14585" name="Check Box 249" hidden="1">
              <a:extLst>
                <a:ext uri="{63B3BB69-23CF-44E3-9099-C40C66FF867C}">
                  <a14:compatExt spid="_x0000_s14585"/>
                </a:ext>
                <a:ext uri="{FF2B5EF4-FFF2-40B4-BE49-F238E27FC236}">
                  <a16:creationId xmlns:a16="http://schemas.microsoft.com/office/drawing/2014/main" id="{00000000-0008-0000-0000-0000F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50800</xdr:colOff>
          <xdr:row>270</xdr:row>
          <xdr:rowOff>31750</xdr:rowOff>
        </xdr:from>
        <xdr:to>
          <xdr:col>98</xdr:col>
          <xdr:colOff>279400</xdr:colOff>
          <xdr:row>270</xdr:row>
          <xdr:rowOff>279400</xdr:rowOff>
        </xdr:to>
        <xdr:sp macro="" textlink="">
          <xdr:nvSpPr>
            <xdr:cNvPr id="14586" name="Check Box 250" hidden="1">
              <a:extLst>
                <a:ext uri="{63B3BB69-23CF-44E3-9099-C40C66FF867C}">
                  <a14:compatExt spid="_x0000_s14586"/>
                </a:ext>
                <a:ext uri="{FF2B5EF4-FFF2-40B4-BE49-F238E27FC236}">
                  <a16:creationId xmlns:a16="http://schemas.microsoft.com/office/drawing/2014/main" id="{00000000-0008-0000-0000-0000F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50800</xdr:colOff>
          <xdr:row>59</xdr:row>
          <xdr:rowOff>19050</xdr:rowOff>
        </xdr:from>
        <xdr:to>
          <xdr:col>98</xdr:col>
          <xdr:colOff>317500</xdr:colOff>
          <xdr:row>60</xdr:row>
          <xdr:rowOff>146050</xdr:rowOff>
        </xdr:to>
        <xdr:sp macro="" textlink="">
          <xdr:nvSpPr>
            <xdr:cNvPr id="14587" name="Check Box 251" hidden="1">
              <a:extLst>
                <a:ext uri="{63B3BB69-23CF-44E3-9099-C40C66FF867C}">
                  <a14:compatExt spid="_x0000_s14587"/>
                </a:ext>
                <a:ext uri="{FF2B5EF4-FFF2-40B4-BE49-F238E27FC236}">
                  <a16:creationId xmlns:a16="http://schemas.microsoft.com/office/drawing/2014/main" id="{00000000-0008-0000-0000-0000F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70</xdr:row>
          <xdr:rowOff>69850</xdr:rowOff>
        </xdr:from>
        <xdr:to>
          <xdr:col>98</xdr:col>
          <xdr:colOff>355600</xdr:colOff>
          <xdr:row>71</xdr:row>
          <xdr:rowOff>133350</xdr:rowOff>
        </xdr:to>
        <xdr:sp macro="" textlink="">
          <xdr:nvSpPr>
            <xdr:cNvPr id="14588" name="Check Box 252" hidden="1">
              <a:extLst>
                <a:ext uri="{63B3BB69-23CF-44E3-9099-C40C66FF867C}">
                  <a14:compatExt spid="_x0000_s14588"/>
                </a:ext>
                <a:ext uri="{FF2B5EF4-FFF2-40B4-BE49-F238E27FC236}">
                  <a16:creationId xmlns:a16="http://schemas.microsoft.com/office/drawing/2014/main" id="{00000000-0008-0000-0000-0000F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92</xdr:row>
          <xdr:rowOff>133350</xdr:rowOff>
        </xdr:from>
        <xdr:to>
          <xdr:col>98</xdr:col>
          <xdr:colOff>355600</xdr:colOff>
          <xdr:row>93</xdr:row>
          <xdr:rowOff>190500</xdr:rowOff>
        </xdr:to>
        <xdr:sp macro="" textlink="">
          <xdr:nvSpPr>
            <xdr:cNvPr id="14589" name="Check Box 253" hidden="1">
              <a:extLst>
                <a:ext uri="{63B3BB69-23CF-44E3-9099-C40C66FF867C}">
                  <a14:compatExt spid="_x0000_s14589"/>
                </a:ext>
                <a:ext uri="{FF2B5EF4-FFF2-40B4-BE49-F238E27FC236}">
                  <a16:creationId xmlns:a16="http://schemas.microsoft.com/office/drawing/2014/main" id="{00000000-0008-0000-0000-0000F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101</xdr:row>
          <xdr:rowOff>114300</xdr:rowOff>
        </xdr:from>
        <xdr:to>
          <xdr:col>98</xdr:col>
          <xdr:colOff>355600</xdr:colOff>
          <xdr:row>102</xdr:row>
          <xdr:rowOff>190500</xdr:rowOff>
        </xdr:to>
        <xdr:sp macro="" textlink="">
          <xdr:nvSpPr>
            <xdr:cNvPr id="14590" name="Check Box 254" hidden="1">
              <a:extLst>
                <a:ext uri="{63B3BB69-23CF-44E3-9099-C40C66FF867C}">
                  <a14:compatExt spid="_x0000_s14590"/>
                </a:ext>
                <a:ext uri="{FF2B5EF4-FFF2-40B4-BE49-F238E27FC236}">
                  <a16:creationId xmlns:a16="http://schemas.microsoft.com/office/drawing/2014/main" id="{00000000-0008-0000-0000-0000F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266</xdr:row>
          <xdr:rowOff>31750</xdr:rowOff>
        </xdr:from>
        <xdr:to>
          <xdr:col>98</xdr:col>
          <xdr:colOff>292100</xdr:colOff>
          <xdr:row>267</xdr:row>
          <xdr:rowOff>0</xdr:rowOff>
        </xdr:to>
        <xdr:sp macro="" textlink="">
          <xdr:nvSpPr>
            <xdr:cNvPr id="14591" name="Check Box 255" hidden="1">
              <a:extLst>
                <a:ext uri="{63B3BB69-23CF-44E3-9099-C40C66FF867C}">
                  <a14:compatExt spid="_x0000_s14591"/>
                </a:ext>
                <a:ext uri="{FF2B5EF4-FFF2-40B4-BE49-F238E27FC236}">
                  <a16:creationId xmlns:a16="http://schemas.microsoft.com/office/drawing/2014/main" id="{00000000-0008-0000-0000-0000F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57150</xdr:colOff>
          <xdr:row>137</xdr:row>
          <xdr:rowOff>127000</xdr:rowOff>
        </xdr:from>
        <xdr:to>
          <xdr:col>98</xdr:col>
          <xdr:colOff>298450</xdr:colOff>
          <xdr:row>138</xdr:row>
          <xdr:rowOff>152400</xdr:rowOff>
        </xdr:to>
        <xdr:sp macro="" textlink="">
          <xdr:nvSpPr>
            <xdr:cNvPr id="14592" name="Check Box 256" hidden="1">
              <a:extLst>
                <a:ext uri="{63B3BB69-23CF-44E3-9099-C40C66FF867C}">
                  <a14:compatExt spid="_x0000_s14592"/>
                </a:ext>
                <a:ext uri="{FF2B5EF4-FFF2-40B4-BE49-F238E27FC236}">
                  <a16:creationId xmlns:a16="http://schemas.microsoft.com/office/drawing/2014/main" id="{00000000-0008-0000-0000-00000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69850</xdr:colOff>
          <xdr:row>148</xdr:row>
          <xdr:rowOff>107950</xdr:rowOff>
        </xdr:from>
        <xdr:to>
          <xdr:col>98</xdr:col>
          <xdr:colOff>298450</xdr:colOff>
          <xdr:row>149</xdr:row>
          <xdr:rowOff>133350</xdr:rowOff>
        </xdr:to>
        <xdr:sp macro="" textlink="">
          <xdr:nvSpPr>
            <xdr:cNvPr id="14593" name="Check Box 257" hidden="1">
              <a:extLst>
                <a:ext uri="{63B3BB69-23CF-44E3-9099-C40C66FF867C}">
                  <a14:compatExt spid="_x0000_s14593"/>
                </a:ext>
                <a:ext uri="{FF2B5EF4-FFF2-40B4-BE49-F238E27FC236}">
                  <a16:creationId xmlns:a16="http://schemas.microsoft.com/office/drawing/2014/main" id="{00000000-0008-0000-0000-00000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69850</xdr:colOff>
          <xdr:row>159</xdr:row>
          <xdr:rowOff>114300</xdr:rowOff>
        </xdr:from>
        <xdr:to>
          <xdr:col>98</xdr:col>
          <xdr:colOff>298450</xdr:colOff>
          <xdr:row>160</xdr:row>
          <xdr:rowOff>146050</xdr:rowOff>
        </xdr:to>
        <xdr:sp macro="" textlink="">
          <xdr:nvSpPr>
            <xdr:cNvPr id="14594" name="Check Box 258" hidden="1">
              <a:extLst>
                <a:ext uri="{63B3BB69-23CF-44E3-9099-C40C66FF867C}">
                  <a14:compatExt spid="_x0000_s14594"/>
                </a:ext>
                <a:ext uri="{FF2B5EF4-FFF2-40B4-BE49-F238E27FC236}">
                  <a16:creationId xmlns:a16="http://schemas.microsoft.com/office/drawing/2014/main" id="{00000000-0008-0000-0000-00000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65</xdr:col>
      <xdr:colOff>92927</xdr:colOff>
      <xdr:row>140</xdr:row>
      <xdr:rowOff>23231</xdr:rowOff>
    </xdr:from>
    <xdr:to>
      <xdr:col>65</xdr:col>
      <xdr:colOff>174237</xdr:colOff>
      <xdr:row>141</xdr:row>
      <xdr:rowOff>162622</xdr:rowOff>
    </xdr:to>
    <xdr:sp macro="" textlink="">
      <xdr:nvSpPr>
        <xdr:cNvPr id="344" name="左大かっこ 343">
          <a:extLst>
            <a:ext uri="{FF2B5EF4-FFF2-40B4-BE49-F238E27FC236}">
              <a16:creationId xmlns:a16="http://schemas.microsoft.com/office/drawing/2014/main" id="{00000000-0008-0000-0000-000058010000}"/>
            </a:ext>
          </a:extLst>
        </xdr:cNvPr>
        <xdr:cNvSpPr/>
      </xdr:nvSpPr>
      <xdr:spPr>
        <a:xfrm>
          <a:off x="2979002" y="35570531"/>
          <a:ext cx="81310" cy="348941"/>
        </a:xfrm>
        <a:prstGeom prst="leftBracket">
          <a:avLst>
            <a:gd name="adj" fmla="val 2314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85</xdr:col>
      <xdr:colOff>150999</xdr:colOff>
      <xdr:row>140</xdr:row>
      <xdr:rowOff>58079</xdr:rowOff>
    </xdr:from>
    <xdr:to>
      <xdr:col>86</xdr:col>
      <xdr:colOff>78440</xdr:colOff>
      <xdr:row>141</xdr:row>
      <xdr:rowOff>174239</xdr:rowOff>
    </xdr:to>
    <xdr:sp macro="" textlink="">
      <xdr:nvSpPr>
        <xdr:cNvPr id="345" name="左大かっこ 344">
          <a:extLst>
            <a:ext uri="{FF2B5EF4-FFF2-40B4-BE49-F238E27FC236}">
              <a16:creationId xmlns:a16="http://schemas.microsoft.com/office/drawing/2014/main" id="{00000000-0008-0000-0000-000059010000}"/>
            </a:ext>
          </a:extLst>
        </xdr:cNvPr>
        <xdr:cNvSpPr/>
      </xdr:nvSpPr>
      <xdr:spPr>
        <a:xfrm flipH="1">
          <a:off x="6770874" y="35605379"/>
          <a:ext cx="79841" cy="325710"/>
        </a:xfrm>
        <a:prstGeom prst="leftBracket">
          <a:avLst>
            <a:gd name="adj" fmla="val 231410"/>
          </a:avLst>
        </a:prstGeom>
        <a:ln>
          <a:solidFill>
            <a:sysClr val="windowText" lastClr="000000"/>
          </a:solidFill>
        </a:ln>
        <a:scene3d>
          <a:camera prst="orthographicFront">
            <a:rot lat="0" lon="0" rev="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61</xdr:col>
          <xdr:colOff>69850</xdr:colOff>
          <xdr:row>142</xdr:row>
          <xdr:rowOff>146050</xdr:rowOff>
        </xdr:from>
        <xdr:to>
          <xdr:col>98</xdr:col>
          <xdr:colOff>298450</xdr:colOff>
          <xdr:row>143</xdr:row>
          <xdr:rowOff>165100</xdr:rowOff>
        </xdr:to>
        <xdr:sp macro="" textlink="">
          <xdr:nvSpPr>
            <xdr:cNvPr id="14595" name="Check Box 259" hidden="1">
              <a:extLst>
                <a:ext uri="{63B3BB69-23CF-44E3-9099-C40C66FF867C}">
                  <a14:compatExt spid="_x0000_s14595"/>
                </a:ext>
                <a:ext uri="{FF2B5EF4-FFF2-40B4-BE49-F238E27FC236}">
                  <a16:creationId xmlns:a16="http://schemas.microsoft.com/office/drawing/2014/main" id="{00000000-0008-0000-0000-00000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65</xdr:col>
      <xdr:colOff>104543</xdr:colOff>
      <xdr:row>150</xdr:row>
      <xdr:rowOff>24624</xdr:rowOff>
    </xdr:from>
    <xdr:to>
      <xdr:col>65</xdr:col>
      <xdr:colOff>187247</xdr:colOff>
      <xdr:row>151</xdr:row>
      <xdr:rowOff>174237</xdr:rowOff>
    </xdr:to>
    <xdr:sp macro="" textlink="">
      <xdr:nvSpPr>
        <xdr:cNvPr id="347" name="左大かっこ 346">
          <a:extLst>
            <a:ext uri="{FF2B5EF4-FFF2-40B4-BE49-F238E27FC236}">
              <a16:creationId xmlns:a16="http://schemas.microsoft.com/office/drawing/2014/main" id="{00000000-0008-0000-0000-00005B010000}"/>
            </a:ext>
          </a:extLst>
        </xdr:cNvPr>
        <xdr:cNvSpPr/>
      </xdr:nvSpPr>
      <xdr:spPr>
        <a:xfrm>
          <a:off x="2990618" y="37924599"/>
          <a:ext cx="82704" cy="349638"/>
        </a:xfrm>
        <a:prstGeom prst="leftBracket">
          <a:avLst>
            <a:gd name="adj" fmla="val 2314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65</xdr:col>
      <xdr:colOff>37636</xdr:colOff>
      <xdr:row>161</xdr:row>
      <xdr:rowOff>49251</xdr:rowOff>
    </xdr:from>
    <xdr:to>
      <xdr:col>65</xdr:col>
      <xdr:colOff>142178</xdr:colOff>
      <xdr:row>163</xdr:row>
      <xdr:rowOff>0</xdr:rowOff>
    </xdr:to>
    <xdr:sp macro="" textlink="">
      <xdr:nvSpPr>
        <xdr:cNvPr id="348" name="左大かっこ 347">
          <a:extLst>
            <a:ext uri="{FF2B5EF4-FFF2-40B4-BE49-F238E27FC236}">
              <a16:creationId xmlns:a16="http://schemas.microsoft.com/office/drawing/2014/main" id="{00000000-0008-0000-0000-00005C010000}"/>
            </a:ext>
          </a:extLst>
        </xdr:cNvPr>
        <xdr:cNvSpPr/>
      </xdr:nvSpPr>
      <xdr:spPr>
        <a:xfrm>
          <a:off x="2923711" y="40330476"/>
          <a:ext cx="104542" cy="360324"/>
        </a:xfrm>
        <a:prstGeom prst="leftBracket">
          <a:avLst>
            <a:gd name="adj" fmla="val 2314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61</xdr:col>
          <xdr:colOff>69850</xdr:colOff>
          <xdr:row>153</xdr:row>
          <xdr:rowOff>133350</xdr:rowOff>
        </xdr:from>
        <xdr:to>
          <xdr:col>98</xdr:col>
          <xdr:colOff>279400</xdr:colOff>
          <xdr:row>154</xdr:row>
          <xdr:rowOff>133350</xdr:rowOff>
        </xdr:to>
        <xdr:sp macro="" textlink="">
          <xdr:nvSpPr>
            <xdr:cNvPr id="14596" name="Check Box 260" hidden="1">
              <a:extLst>
                <a:ext uri="{63B3BB69-23CF-44E3-9099-C40C66FF867C}">
                  <a14:compatExt spid="_x0000_s14596"/>
                </a:ext>
                <a:ext uri="{FF2B5EF4-FFF2-40B4-BE49-F238E27FC236}">
                  <a16:creationId xmlns:a16="http://schemas.microsoft.com/office/drawing/2014/main" id="{00000000-0008-0000-0000-00000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163</xdr:row>
          <xdr:rowOff>146050</xdr:rowOff>
        </xdr:from>
        <xdr:to>
          <xdr:col>98</xdr:col>
          <xdr:colOff>279400</xdr:colOff>
          <xdr:row>164</xdr:row>
          <xdr:rowOff>165100</xdr:rowOff>
        </xdr:to>
        <xdr:sp macro="" textlink="">
          <xdr:nvSpPr>
            <xdr:cNvPr id="14597" name="Check Box 261" hidden="1">
              <a:extLst>
                <a:ext uri="{63B3BB69-23CF-44E3-9099-C40C66FF867C}">
                  <a14:compatExt spid="_x0000_s14597"/>
                </a:ext>
                <a:ext uri="{FF2B5EF4-FFF2-40B4-BE49-F238E27FC236}">
                  <a16:creationId xmlns:a16="http://schemas.microsoft.com/office/drawing/2014/main" id="{00000000-0008-0000-0000-00000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63</xdr:col>
      <xdr:colOff>149913</xdr:colOff>
      <xdr:row>135</xdr:row>
      <xdr:rowOff>47418</xdr:rowOff>
    </xdr:from>
    <xdr:to>
      <xdr:col>63</xdr:col>
      <xdr:colOff>231223</xdr:colOff>
      <xdr:row>136</xdr:row>
      <xdr:rowOff>186810</xdr:rowOff>
    </xdr:to>
    <xdr:sp macro="" textlink="">
      <xdr:nvSpPr>
        <xdr:cNvPr id="351" name="左大かっこ 350">
          <a:extLst>
            <a:ext uri="{FF2B5EF4-FFF2-40B4-BE49-F238E27FC236}">
              <a16:creationId xmlns:a16="http://schemas.microsoft.com/office/drawing/2014/main" id="{00000000-0008-0000-0000-00005F010000}"/>
            </a:ext>
          </a:extLst>
        </xdr:cNvPr>
        <xdr:cNvSpPr/>
      </xdr:nvSpPr>
      <xdr:spPr>
        <a:xfrm>
          <a:off x="2340663" y="34346943"/>
          <a:ext cx="81310" cy="348942"/>
        </a:xfrm>
        <a:prstGeom prst="leftBracket">
          <a:avLst>
            <a:gd name="adj" fmla="val 2314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80</xdr:col>
      <xdr:colOff>68076</xdr:colOff>
      <xdr:row>135</xdr:row>
      <xdr:rowOff>53596</xdr:rowOff>
    </xdr:from>
    <xdr:to>
      <xdr:col>80</xdr:col>
      <xdr:colOff>152399</xdr:colOff>
      <xdr:row>136</xdr:row>
      <xdr:rowOff>169757</xdr:rowOff>
    </xdr:to>
    <xdr:sp macro="" textlink="">
      <xdr:nvSpPr>
        <xdr:cNvPr id="352" name="左大かっこ 351">
          <a:extLst>
            <a:ext uri="{FF2B5EF4-FFF2-40B4-BE49-F238E27FC236}">
              <a16:creationId xmlns:a16="http://schemas.microsoft.com/office/drawing/2014/main" id="{00000000-0008-0000-0000-000060010000}"/>
            </a:ext>
          </a:extLst>
        </xdr:cNvPr>
        <xdr:cNvSpPr/>
      </xdr:nvSpPr>
      <xdr:spPr>
        <a:xfrm flipH="1">
          <a:off x="5925951" y="34353121"/>
          <a:ext cx="84323" cy="325711"/>
        </a:xfrm>
        <a:prstGeom prst="leftBracket">
          <a:avLst>
            <a:gd name="adj" fmla="val 231410"/>
          </a:avLst>
        </a:prstGeom>
        <a:ln>
          <a:solidFill>
            <a:sysClr val="windowText" lastClr="000000"/>
          </a:solidFill>
        </a:ln>
        <a:scene3d>
          <a:camera prst="orthographicFront">
            <a:rot lat="0" lon="0" rev="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72</xdr:col>
      <xdr:colOff>112898</xdr:colOff>
      <xdr:row>161</xdr:row>
      <xdr:rowOff>53597</xdr:rowOff>
    </xdr:from>
    <xdr:to>
      <xdr:col>73</xdr:col>
      <xdr:colOff>51545</xdr:colOff>
      <xdr:row>162</xdr:row>
      <xdr:rowOff>180963</xdr:rowOff>
    </xdr:to>
    <xdr:sp macro="" textlink="">
      <xdr:nvSpPr>
        <xdr:cNvPr id="353" name="左大かっこ 352">
          <a:extLst>
            <a:ext uri="{FF2B5EF4-FFF2-40B4-BE49-F238E27FC236}">
              <a16:creationId xmlns:a16="http://schemas.microsoft.com/office/drawing/2014/main" id="{00000000-0008-0000-0000-000061010000}"/>
            </a:ext>
          </a:extLst>
        </xdr:cNvPr>
        <xdr:cNvSpPr/>
      </xdr:nvSpPr>
      <xdr:spPr>
        <a:xfrm flipH="1">
          <a:off x="4732523" y="40334822"/>
          <a:ext cx="91047" cy="327391"/>
        </a:xfrm>
        <a:prstGeom prst="leftBracket">
          <a:avLst>
            <a:gd name="adj" fmla="val 231410"/>
          </a:avLst>
        </a:prstGeom>
        <a:ln>
          <a:solidFill>
            <a:sysClr val="windowText" lastClr="000000"/>
          </a:solidFill>
        </a:ln>
        <a:scene3d>
          <a:camera prst="orthographicFront">
            <a:rot lat="0" lon="0" rev="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83</xdr:col>
      <xdr:colOff>112900</xdr:colOff>
      <xdr:row>150</xdr:row>
      <xdr:rowOff>42392</xdr:rowOff>
    </xdr:from>
    <xdr:to>
      <xdr:col>84</xdr:col>
      <xdr:colOff>40341</xdr:colOff>
      <xdr:row>151</xdr:row>
      <xdr:rowOff>169758</xdr:rowOff>
    </xdr:to>
    <xdr:sp macro="" textlink="">
      <xdr:nvSpPr>
        <xdr:cNvPr id="354" name="左大かっこ 353">
          <a:extLst>
            <a:ext uri="{FF2B5EF4-FFF2-40B4-BE49-F238E27FC236}">
              <a16:creationId xmlns:a16="http://schemas.microsoft.com/office/drawing/2014/main" id="{00000000-0008-0000-0000-000062010000}"/>
            </a:ext>
          </a:extLst>
        </xdr:cNvPr>
        <xdr:cNvSpPr/>
      </xdr:nvSpPr>
      <xdr:spPr>
        <a:xfrm flipH="1">
          <a:off x="6427975" y="37942367"/>
          <a:ext cx="79841" cy="327391"/>
        </a:xfrm>
        <a:prstGeom prst="leftBracket">
          <a:avLst>
            <a:gd name="adj" fmla="val 231410"/>
          </a:avLst>
        </a:prstGeom>
        <a:ln>
          <a:solidFill>
            <a:sysClr val="windowText" lastClr="000000"/>
          </a:solidFill>
        </a:ln>
        <a:scene3d>
          <a:camera prst="orthographicFront">
            <a:rot lat="0" lon="0" rev="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67</xdr:col>
      <xdr:colOff>270687</xdr:colOff>
      <xdr:row>193</xdr:row>
      <xdr:rowOff>258537</xdr:rowOff>
    </xdr:from>
    <xdr:to>
      <xdr:col>80</xdr:col>
      <xdr:colOff>149678</xdr:colOff>
      <xdr:row>194</xdr:row>
      <xdr:rowOff>136073</xdr:rowOff>
    </xdr:to>
    <xdr:sp macro="" textlink="">
      <xdr:nvSpPr>
        <xdr:cNvPr id="361" name="正方形/長方形 360">
          <a:extLst>
            <a:ext uri="{FF2B5EF4-FFF2-40B4-BE49-F238E27FC236}">
              <a16:creationId xmlns:a16="http://schemas.microsoft.com/office/drawing/2014/main" id="{00000000-0008-0000-0000-000069010000}"/>
            </a:ext>
          </a:extLst>
        </xdr:cNvPr>
        <xdr:cNvSpPr/>
      </xdr:nvSpPr>
      <xdr:spPr>
        <a:xfrm>
          <a:off x="12830080" y="50441680"/>
          <a:ext cx="2124169" cy="217714"/>
        </a:xfrm>
        <a:prstGeom prst="rect">
          <a:avLst/>
        </a:prstGeom>
        <a:solidFill>
          <a:srgbClr val="FF9999"/>
        </a:solidFill>
        <a:ln>
          <a:solidFill>
            <a:srgbClr val="FF99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270688</xdr:colOff>
      <xdr:row>194</xdr:row>
      <xdr:rowOff>145676</xdr:rowOff>
    </xdr:from>
    <xdr:to>
      <xdr:col>81</xdr:col>
      <xdr:colOff>0</xdr:colOff>
      <xdr:row>197</xdr:row>
      <xdr:rowOff>22411</xdr:rowOff>
    </xdr:to>
    <xdr:sp macro="" textlink="">
      <xdr:nvSpPr>
        <xdr:cNvPr id="362" name="正方形/長方形 361">
          <a:extLst>
            <a:ext uri="{FF2B5EF4-FFF2-40B4-BE49-F238E27FC236}">
              <a16:creationId xmlns:a16="http://schemas.microsoft.com/office/drawing/2014/main" id="{00000000-0008-0000-0000-00006A010000}"/>
            </a:ext>
          </a:extLst>
        </xdr:cNvPr>
        <xdr:cNvSpPr/>
      </xdr:nvSpPr>
      <xdr:spPr>
        <a:xfrm>
          <a:off x="12830081" y="50668997"/>
          <a:ext cx="2124169" cy="897271"/>
        </a:xfrm>
        <a:prstGeom prst="rect">
          <a:avLst/>
        </a:prstGeom>
        <a:solidFill>
          <a:srgbClr val="FFB9B9"/>
        </a:solidFill>
        <a:ln>
          <a:solidFill>
            <a:srgbClr val="FFB9B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278707</xdr:colOff>
      <xdr:row>196</xdr:row>
      <xdr:rowOff>302559</xdr:rowOff>
    </xdr:from>
    <xdr:to>
      <xdr:col>81</xdr:col>
      <xdr:colOff>4725</xdr:colOff>
      <xdr:row>199</xdr:row>
      <xdr:rowOff>157525</xdr:rowOff>
    </xdr:to>
    <xdr:sp macro="" textlink="">
      <xdr:nvSpPr>
        <xdr:cNvPr id="363" name="正方形/長方形 362">
          <a:extLst>
            <a:ext uri="{FF2B5EF4-FFF2-40B4-BE49-F238E27FC236}">
              <a16:creationId xmlns:a16="http://schemas.microsoft.com/office/drawing/2014/main" id="{00000000-0008-0000-0000-00006B010000}"/>
            </a:ext>
          </a:extLst>
        </xdr:cNvPr>
        <xdr:cNvSpPr/>
      </xdr:nvSpPr>
      <xdr:spPr>
        <a:xfrm>
          <a:off x="3888682" y="48794334"/>
          <a:ext cx="2126318" cy="855091"/>
        </a:xfrm>
        <a:prstGeom prst="rect">
          <a:avLst/>
        </a:prstGeom>
        <a:solidFill>
          <a:srgbClr val="FFCC99"/>
        </a:solidFill>
        <a:ln>
          <a:solidFill>
            <a:srgbClr val="FFCC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276226</xdr:colOff>
      <xdr:row>199</xdr:row>
      <xdr:rowOff>160444</xdr:rowOff>
    </xdr:from>
    <xdr:to>
      <xdr:col>81</xdr:col>
      <xdr:colOff>9822</xdr:colOff>
      <xdr:row>200</xdr:row>
      <xdr:rowOff>3778</xdr:rowOff>
    </xdr:to>
    <xdr:sp macro="" textlink="">
      <xdr:nvSpPr>
        <xdr:cNvPr id="364" name="正方形/長方形 363">
          <a:extLst>
            <a:ext uri="{FF2B5EF4-FFF2-40B4-BE49-F238E27FC236}">
              <a16:creationId xmlns:a16="http://schemas.microsoft.com/office/drawing/2014/main" id="{00000000-0008-0000-0000-00006C010000}"/>
            </a:ext>
          </a:extLst>
        </xdr:cNvPr>
        <xdr:cNvSpPr/>
      </xdr:nvSpPr>
      <xdr:spPr>
        <a:xfrm>
          <a:off x="3886201" y="49652344"/>
          <a:ext cx="2133896" cy="176709"/>
        </a:xfrm>
        <a:prstGeom prst="rect">
          <a:avLst/>
        </a:prstGeom>
        <a:solidFill>
          <a:srgbClr val="FFFF99"/>
        </a:solidFill>
        <a:ln>
          <a:solidFill>
            <a:srgbClr val="FF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74544</xdr:colOff>
      <xdr:row>194</xdr:row>
      <xdr:rowOff>149087</xdr:rowOff>
    </xdr:from>
    <xdr:to>
      <xdr:col>75</xdr:col>
      <xdr:colOff>70552</xdr:colOff>
      <xdr:row>199</xdr:row>
      <xdr:rowOff>327580</xdr:rowOff>
    </xdr:to>
    <xdr:grpSp>
      <xdr:nvGrpSpPr>
        <xdr:cNvPr id="365" name="グループ化 364">
          <a:extLst>
            <a:ext uri="{FF2B5EF4-FFF2-40B4-BE49-F238E27FC236}">
              <a16:creationId xmlns:a16="http://schemas.microsoft.com/office/drawing/2014/main" id="{00000000-0008-0000-0000-00006D010000}"/>
            </a:ext>
          </a:extLst>
        </xdr:cNvPr>
        <xdr:cNvGrpSpPr/>
      </xdr:nvGrpSpPr>
      <xdr:grpSpPr>
        <a:xfrm>
          <a:off x="8282609" y="56244435"/>
          <a:ext cx="0" cy="1835015"/>
          <a:chOff x="5666642" y="7136423"/>
          <a:chExt cx="766396" cy="1553306"/>
        </a:xfrm>
      </xdr:grpSpPr>
      <xdr:sp macro="" textlink="">
        <xdr:nvSpPr>
          <xdr:cNvPr id="366" name="正方形/長方形 365">
            <a:extLst>
              <a:ext uri="{FF2B5EF4-FFF2-40B4-BE49-F238E27FC236}">
                <a16:creationId xmlns:a16="http://schemas.microsoft.com/office/drawing/2014/main" id="{00000000-0008-0000-0000-00006E010000}"/>
              </a:ext>
            </a:extLst>
          </xdr:cNvPr>
          <xdr:cNvSpPr/>
        </xdr:nvSpPr>
        <xdr:spPr>
          <a:xfrm>
            <a:off x="5678041" y="7136423"/>
            <a:ext cx="448726" cy="1553306"/>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7" name="台形 366">
            <a:extLst>
              <a:ext uri="{FF2B5EF4-FFF2-40B4-BE49-F238E27FC236}">
                <a16:creationId xmlns:a16="http://schemas.microsoft.com/office/drawing/2014/main" id="{00000000-0008-0000-0000-00006F010000}"/>
              </a:ext>
            </a:extLst>
          </xdr:cNvPr>
          <xdr:cNvSpPr/>
        </xdr:nvSpPr>
        <xdr:spPr>
          <a:xfrm>
            <a:off x="5927332" y="7136423"/>
            <a:ext cx="398867" cy="190634"/>
          </a:xfrm>
          <a:prstGeom prst="trapezoid">
            <a:avLst>
              <a:gd name="adj" fmla="val 118518"/>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8" name="台形 367">
            <a:extLst>
              <a:ext uri="{FF2B5EF4-FFF2-40B4-BE49-F238E27FC236}">
                <a16:creationId xmlns:a16="http://schemas.microsoft.com/office/drawing/2014/main" id="{00000000-0008-0000-0000-000070010000}"/>
              </a:ext>
            </a:extLst>
          </xdr:cNvPr>
          <xdr:cNvSpPr/>
        </xdr:nvSpPr>
        <xdr:spPr>
          <a:xfrm>
            <a:off x="5827613" y="7828349"/>
            <a:ext cx="605425" cy="204754"/>
          </a:xfrm>
          <a:prstGeom prst="trapezoid">
            <a:avLst>
              <a:gd name="adj" fmla="val 83622"/>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9" name="正方形/長方形 368">
            <a:extLst>
              <a:ext uri="{FF2B5EF4-FFF2-40B4-BE49-F238E27FC236}">
                <a16:creationId xmlns:a16="http://schemas.microsoft.com/office/drawing/2014/main" id="{00000000-0008-0000-0000-000071010000}"/>
              </a:ext>
            </a:extLst>
          </xdr:cNvPr>
          <xdr:cNvSpPr/>
        </xdr:nvSpPr>
        <xdr:spPr>
          <a:xfrm>
            <a:off x="6048416" y="7983681"/>
            <a:ext cx="334765" cy="706047"/>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0" name="正方形/長方形 369">
            <a:extLst>
              <a:ext uri="{FF2B5EF4-FFF2-40B4-BE49-F238E27FC236}">
                <a16:creationId xmlns:a16="http://schemas.microsoft.com/office/drawing/2014/main" id="{00000000-0008-0000-0000-000072010000}"/>
              </a:ext>
            </a:extLst>
          </xdr:cNvPr>
          <xdr:cNvSpPr/>
        </xdr:nvSpPr>
        <xdr:spPr>
          <a:xfrm>
            <a:off x="5754963" y="7473915"/>
            <a:ext cx="122510" cy="234408"/>
          </a:xfrm>
          <a:prstGeom prst="rect">
            <a:avLst/>
          </a:prstGeom>
          <a:solidFill>
            <a:srgbClr val="FFB9B9"/>
          </a:solidFill>
          <a:ln>
            <a:solidFill>
              <a:srgbClr val="FFB9B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1" name="正方形/長方形 370">
            <a:extLst>
              <a:ext uri="{FF2B5EF4-FFF2-40B4-BE49-F238E27FC236}">
                <a16:creationId xmlns:a16="http://schemas.microsoft.com/office/drawing/2014/main" id="{00000000-0008-0000-0000-000073010000}"/>
              </a:ext>
            </a:extLst>
          </xdr:cNvPr>
          <xdr:cNvSpPr/>
        </xdr:nvSpPr>
        <xdr:spPr>
          <a:xfrm>
            <a:off x="5910236" y="7472502"/>
            <a:ext cx="122510" cy="234408"/>
          </a:xfrm>
          <a:prstGeom prst="rect">
            <a:avLst/>
          </a:prstGeom>
          <a:solidFill>
            <a:srgbClr val="FFB9B9"/>
          </a:solidFill>
          <a:ln>
            <a:solidFill>
              <a:srgbClr val="FFB9B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2" name="正方形/長方形 371">
            <a:extLst>
              <a:ext uri="{FF2B5EF4-FFF2-40B4-BE49-F238E27FC236}">
                <a16:creationId xmlns:a16="http://schemas.microsoft.com/office/drawing/2014/main" id="{00000000-0008-0000-0000-000074010000}"/>
              </a:ext>
            </a:extLst>
          </xdr:cNvPr>
          <xdr:cNvSpPr/>
        </xdr:nvSpPr>
        <xdr:spPr>
          <a:xfrm>
            <a:off x="5666642" y="8103709"/>
            <a:ext cx="274935" cy="423630"/>
          </a:xfrm>
          <a:prstGeom prst="rect">
            <a:avLst/>
          </a:prstGeom>
          <a:solidFill>
            <a:srgbClr val="FFCC99"/>
          </a:solidFill>
          <a:ln>
            <a:solidFill>
              <a:srgbClr val="FFCC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77</xdr:col>
      <xdr:colOff>89696</xdr:colOff>
      <xdr:row>194</xdr:row>
      <xdr:rowOff>15547</xdr:rowOff>
    </xdr:from>
    <xdr:to>
      <xdr:col>81</xdr:col>
      <xdr:colOff>6030</xdr:colOff>
      <xdr:row>194</xdr:row>
      <xdr:rowOff>289132</xdr:rowOff>
    </xdr:to>
    <xdr:sp macro="" textlink="">
      <xdr:nvSpPr>
        <xdr:cNvPr id="374" name="テキスト ボックス 373">
          <a:extLst>
            <a:ext uri="{FF2B5EF4-FFF2-40B4-BE49-F238E27FC236}">
              <a16:creationId xmlns:a16="http://schemas.microsoft.com/office/drawing/2014/main" id="{00000000-0008-0000-0000-000076010000}"/>
            </a:ext>
          </a:extLst>
        </xdr:cNvPr>
        <xdr:cNvSpPr txBox="1"/>
      </xdr:nvSpPr>
      <xdr:spPr>
        <a:xfrm>
          <a:off x="5490371" y="47840572"/>
          <a:ext cx="525934" cy="273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5.0m</a:t>
          </a:r>
        </a:p>
        <a:p>
          <a:endParaRPr kumimoji="1" lang="ja-JP" altLang="en-US" sz="1100"/>
        </a:p>
      </xdr:txBody>
    </xdr:sp>
    <xdr:clientData/>
  </xdr:twoCellAnchor>
  <xdr:twoCellAnchor>
    <xdr:from>
      <xdr:col>67</xdr:col>
      <xdr:colOff>254539</xdr:colOff>
      <xdr:row>196</xdr:row>
      <xdr:rowOff>302488</xdr:rowOff>
    </xdr:from>
    <xdr:to>
      <xdr:col>77</xdr:col>
      <xdr:colOff>55515</xdr:colOff>
      <xdr:row>196</xdr:row>
      <xdr:rowOff>302488</xdr:rowOff>
    </xdr:to>
    <xdr:cxnSp macro="">
      <xdr:nvCxnSpPr>
        <xdr:cNvPr id="375" name="直線コネクタ 374">
          <a:extLst>
            <a:ext uri="{FF2B5EF4-FFF2-40B4-BE49-F238E27FC236}">
              <a16:creationId xmlns:a16="http://schemas.microsoft.com/office/drawing/2014/main" id="{00000000-0008-0000-0000-000077010000}"/>
            </a:ext>
          </a:extLst>
        </xdr:cNvPr>
        <xdr:cNvCxnSpPr/>
      </xdr:nvCxnSpPr>
      <xdr:spPr>
        <a:xfrm>
          <a:off x="12813932" y="51506167"/>
          <a:ext cx="1597119" cy="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68629</xdr:colOff>
      <xdr:row>196</xdr:row>
      <xdr:rowOff>172410</xdr:rowOff>
    </xdr:from>
    <xdr:to>
      <xdr:col>80</xdr:col>
      <xdr:colOff>136070</xdr:colOff>
      <xdr:row>197</xdr:row>
      <xdr:rowOff>109821</xdr:rowOff>
    </xdr:to>
    <xdr:sp macro="" textlink="">
      <xdr:nvSpPr>
        <xdr:cNvPr id="376" name="テキスト ボックス 375">
          <a:extLst>
            <a:ext uri="{FF2B5EF4-FFF2-40B4-BE49-F238E27FC236}">
              <a16:creationId xmlns:a16="http://schemas.microsoft.com/office/drawing/2014/main" id="{00000000-0008-0000-0000-000078010000}"/>
            </a:ext>
          </a:extLst>
        </xdr:cNvPr>
        <xdr:cNvSpPr txBox="1"/>
      </xdr:nvSpPr>
      <xdr:spPr>
        <a:xfrm>
          <a:off x="5469304" y="48664185"/>
          <a:ext cx="524641" cy="270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3.0m</a:t>
          </a:r>
        </a:p>
        <a:p>
          <a:endParaRPr kumimoji="1" lang="ja-JP" altLang="en-US" sz="1100"/>
        </a:p>
      </xdr:txBody>
    </xdr:sp>
    <xdr:clientData/>
  </xdr:twoCellAnchor>
  <xdr:twoCellAnchor>
    <xdr:from>
      <xdr:col>67</xdr:col>
      <xdr:colOff>282385</xdr:colOff>
      <xdr:row>199</xdr:row>
      <xdr:rowOff>143762</xdr:rowOff>
    </xdr:from>
    <xdr:to>
      <xdr:col>77</xdr:col>
      <xdr:colOff>132522</xdr:colOff>
      <xdr:row>199</xdr:row>
      <xdr:rowOff>144203</xdr:rowOff>
    </xdr:to>
    <xdr:cxnSp macro="">
      <xdr:nvCxnSpPr>
        <xdr:cNvPr id="377" name="直線コネクタ 376">
          <a:extLst>
            <a:ext uri="{FF2B5EF4-FFF2-40B4-BE49-F238E27FC236}">
              <a16:creationId xmlns:a16="http://schemas.microsoft.com/office/drawing/2014/main" id="{00000000-0008-0000-0000-000079010000}"/>
            </a:ext>
          </a:extLst>
        </xdr:cNvPr>
        <xdr:cNvCxnSpPr/>
      </xdr:nvCxnSpPr>
      <xdr:spPr>
        <a:xfrm flipV="1">
          <a:off x="12841778" y="52367976"/>
          <a:ext cx="1646280" cy="441"/>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104573</xdr:colOff>
      <xdr:row>199</xdr:row>
      <xdr:rowOff>13623</xdr:rowOff>
    </xdr:from>
    <xdr:to>
      <xdr:col>81</xdr:col>
      <xdr:colOff>13112</xdr:colOff>
      <xdr:row>199</xdr:row>
      <xdr:rowOff>282338</xdr:rowOff>
    </xdr:to>
    <xdr:sp macro="" textlink="">
      <xdr:nvSpPr>
        <xdr:cNvPr id="378" name="テキスト ボックス 377">
          <a:extLst>
            <a:ext uri="{FF2B5EF4-FFF2-40B4-BE49-F238E27FC236}">
              <a16:creationId xmlns:a16="http://schemas.microsoft.com/office/drawing/2014/main" id="{00000000-0008-0000-0000-00007A010000}"/>
            </a:ext>
          </a:extLst>
        </xdr:cNvPr>
        <xdr:cNvSpPr txBox="1"/>
      </xdr:nvSpPr>
      <xdr:spPr>
        <a:xfrm>
          <a:off x="5505248" y="49505523"/>
          <a:ext cx="518139" cy="268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0.5m</a:t>
          </a:r>
        </a:p>
        <a:p>
          <a:endParaRPr kumimoji="1" lang="ja-JP" altLang="en-US" sz="1100"/>
        </a:p>
      </xdr:txBody>
    </xdr:sp>
    <xdr:clientData/>
  </xdr:twoCellAnchor>
  <xdr:twoCellAnchor>
    <xdr:from>
      <xdr:col>26</xdr:col>
      <xdr:colOff>104573</xdr:colOff>
      <xdr:row>199</xdr:row>
      <xdr:rowOff>13623</xdr:rowOff>
    </xdr:from>
    <xdr:to>
      <xdr:col>30</xdr:col>
      <xdr:colOff>13112</xdr:colOff>
      <xdr:row>199</xdr:row>
      <xdr:rowOff>282338</xdr:rowOff>
    </xdr:to>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5438573" y="49270297"/>
          <a:ext cx="504887" cy="268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0.5m</a:t>
          </a:r>
        </a:p>
        <a:p>
          <a:endParaRPr kumimoji="1" lang="ja-JP" altLang="en-US" sz="1100"/>
        </a:p>
      </xdr:txBody>
    </xdr:sp>
    <xdr:clientData/>
  </xdr:twoCellAnchor>
  <xdr:twoCellAnchor>
    <xdr:from>
      <xdr:col>16</xdr:col>
      <xdr:colOff>282385</xdr:colOff>
      <xdr:row>199</xdr:row>
      <xdr:rowOff>157369</xdr:rowOff>
    </xdr:from>
    <xdr:to>
      <xdr:col>26</xdr:col>
      <xdr:colOff>132522</xdr:colOff>
      <xdr:row>199</xdr:row>
      <xdr:rowOff>157810</xdr:rowOff>
    </xdr:to>
    <xdr:cxnSp macro="">
      <xdr:nvCxnSpPr>
        <xdr:cNvPr id="180" name="直線コネクタ 179">
          <a:extLst>
            <a:ext uri="{FF2B5EF4-FFF2-40B4-BE49-F238E27FC236}">
              <a16:creationId xmlns:a16="http://schemas.microsoft.com/office/drawing/2014/main" id="{00000000-0008-0000-0000-0000B4000000}"/>
            </a:ext>
          </a:extLst>
        </xdr:cNvPr>
        <xdr:cNvCxnSpPr/>
      </xdr:nvCxnSpPr>
      <xdr:spPr>
        <a:xfrm flipV="1">
          <a:off x="3953840" y="49496869"/>
          <a:ext cx="1651227" cy="441"/>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50800</xdr:colOff>
          <xdr:row>170</xdr:row>
          <xdr:rowOff>133350</xdr:rowOff>
        </xdr:from>
        <xdr:to>
          <xdr:col>11</xdr:col>
          <xdr:colOff>69850</xdr:colOff>
          <xdr:row>172</xdr:row>
          <xdr:rowOff>38100</xdr:rowOff>
        </xdr:to>
        <xdr:sp macro="" textlink="">
          <xdr:nvSpPr>
            <xdr:cNvPr id="14600" name="Check Box 264" hidden="1">
              <a:extLst>
                <a:ext uri="{63B3BB69-23CF-44E3-9099-C40C66FF867C}">
                  <a14:compatExt spid="_x0000_s14600"/>
                </a:ext>
                <a:ext uri="{FF2B5EF4-FFF2-40B4-BE49-F238E27FC236}">
                  <a16:creationId xmlns:a16="http://schemas.microsoft.com/office/drawing/2014/main" id="{00000000-0008-0000-0000-00000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88900</xdr:colOff>
          <xdr:row>170</xdr:row>
          <xdr:rowOff>146050</xdr:rowOff>
        </xdr:from>
        <xdr:to>
          <xdr:col>98</xdr:col>
          <xdr:colOff>279400</xdr:colOff>
          <xdr:row>172</xdr:row>
          <xdr:rowOff>38100</xdr:rowOff>
        </xdr:to>
        <xdr:sp macro="" textlink="">
          <xdr:nvSpPr>
            <xdr:cNvPr id="14601" name="Check Box 265" hidden="1">
              <a:extLst>
                <a:ext uri="{63B3BB69-23CF-44E3-9099-C40C66FF867C}">
                  <a14:compatExt spid="_x0000_s14601"/>
                </a:ext>
                <a:ext uri="{FF2B5EF4-FFF2-40B4-BE49-F238E27FC236}">
                  <a16:creationId xmlns:a16="http://schemas.microsoft.com/office/drawing/2014/main" id="{00000000-0008-0000-0000-00000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67</xdr:col>
      <xdr:colOff>255676</xdr:colOff>
      <xdr:row>194</xdr:row>
      <xdr:rowOff>132712</xdr:rowOff>
    </xdr:from>
    <xdr:to>
      <xdr:col>77</xdr:col>
      <xdr:colOff>50704</xdr:colOff>
      <xdr:row>194</xdr:row>
      <xdr:rowOff>132712</xdr:rowOff>
    </xdr:to>
    <xdr:cxnSp macro="">
      <xdr:nvCxnSpPr>
        <xdr:cNvPr id="373" name="直線コネクタ 372">
          <a:extLst>
            <a:ext uri="{FF2B5EF4-FFF2-40B4-BE49-F238E27FC236}">
              <a16:creationId xmlns:a16="http://schemas.microsoft.com/office/drawing/2014/main" id="{00000000-0008-0000-0000-000075010000}"/>
            </a:ext>
          </a:extLst>
        </xdr:cNvPr>
        <xdr:cNvCxnSpPr/>
      </xdr:nvCxnSpPr>
      <xdr:spPr>
        <a:xfrm>
          <a:off x="12815069" y="50656033"/>
          <a:ext cx="1591171" cy="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107950</xdr:colOff>
          <xdr:row>250</xdr:row>
          <xdr:rowOff>12700</xdr:rowOff>
        </xdr:from>
        <xdr:to>
          <xdr:col>20</xdr:col>
          <xdr:colOff>101600</xdr:colOff>
          <xdr:row>250</xdr:row>
          <xdr:rowOff>260350</xdr:rowOff>
        </xdr:to>
        <xdr:sp macro="" textlink="">
          <xdr:nvSpPr>
            <xdr:cNvPr id="14606" name="Check Box 270" hidden="1">
              <a:extLst>
                <a:ext uri="{63B3BB69-23CF-44E3-9099-C40C66FF867C}">
                  <a14:compatExt spid="_x0000_s14606"/>
                </a:ext>
                <a:ext uri="{FF2B5EF4-FFF2-40B4-BE49-F238E27FC236}">
                  <a16:creationId xmlns:a16="http://schemas.microsoft.com/office/drawing/2014/main" id="{00000000-0008-0000-0000-00000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216</xdr:row>
          <xdr:rowOff>19050</xdr:rowOff>
        </xdr:from>
        <xdr:to>
          <xdr:col>14</xdr:col>
          <xdr:colOff>69850</xdr:colOff>
          <xdr:row>217</xdr:row>
          <xdr:rowOff>69850</xdr:rowOff>
        </xdr:to>
        <xdr:sp macro="" textlink="">
          <xdr:nvSpPr>
            <xdr:cNvPr id="14612" name="Check Box 276" hidden="1">
              <a:extLst>
                <a:ext uri="{63B3BB69-23CF-44E3-9099-C40C66FF867C}">
                  <a14:compatExt spid="_x0000_s14612"/>
                </a:ext>
                <a:ext uri="{FF2B5EF4-FFF2-40B4-BE49-F238E27FC236}">
                  <a16:creationId xmlns:a16="http://schemas.microsoft.com/office/drawing/2014/main" id="{00000000-0008-0000-0000-00001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216</xdr:row>
          <xdr:rowOff>203200</xdr:rowOff>
        </xdr:from>
        <xdr:to>
          <xdr:col>14</xdr:col>
          <xdr:colOff>69850</xdr:colOff>
          <xdr:row>218</xdr:row>
          <xdr:rowOff>38100</xdr:rowOff>
        </xdr:to>
        <xdr:sp macro="" textlink="">
          <xdr:nvSpPr>
            <xdr:cNvPr id="14613" name="Check Box 277" hidden="1">
              <a:extLst>
                <a:ext uri="{63B3BB69-23CF-44E3-9099-C40C66FF867C}">
                  <a14:compatExt spid="_x0000_s14613"/>
                </a:ext>
                <a:ext uri="{FF2B5EF4-FFF2-40B4-BE49-F238E27FC236}">
                  <a16:creationId xmlns:a16="http://schemas.microsoft.com/office/drawing/2014/main" id="{00000000-0008-0000-0000-00001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128304</xdr:colOff>
      <xdr:row>3</xdr:row>
      <xdr:rowOff>68102</xdr:rowOff>
    </xdr:from>
    <xdr:to>
      <xdr:col>32</xdr:col>
      <xdr:colOff>14069</xdr:colOff>
      <xdr:row>3</xdr:row>
      <xdr:rowOff>294902</xdr:rowOff>
    </xdr:to>
    <xdr:sp macro="" textlink="">
      <xdr:nvSpPr>
        <xdr:cNvPr id="195" name="正方形/長方形 194">
          <a:extLst>
            <a:ext uri="{FF2B5EF4-FFF2-40B4-BE49-F238E27FC236}">
              <a16:creationId xmlns:a16="http://schemas.microsoft.com/office/drawing/2014/main" id="{00000000-0008-0000-0000-0000C3000000}"/>
            </a:ext>
          </a:extLst>
        </xdr:cNvPr>
        <xdr:cNvSpPr/>
      </xdr:nvSpPr>
      <xdr:spPr>
        <a:xfrm>
          <a:off x="6401197" y="816495"/>
          <a:ext cx="334801" cy="226800"/>
        </a:xfrm>
        <a:prstGeom prst="rect">
          <a:avLst/>
        </a:prstGeom>
        <a:solidFill>
          <a:schemeClr val="bg1">
            <a:lumMod val="65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1190</xdr:colOff>
      <xdr:row>2</xdr:row>
      <xdr:rowOff>43612</xdr:rowOff>
    </xdr:from>
    <xdr:to>
      <xdr:col>20</xdr:col>
      <xdr:colOff>3182</xdr:colOff>
      <xdr:row>2</xdr:row>
      <xdr:rowOff>270412</xdr:rowOff>
    </xdr:to>
    <xdr:sp macro="" textlink="">
      <xdr:nvSpPr>
        <xdr:cNvPr id="203" name="正方形/長方形 202">
          <a:extLst>
            <a:ext uri="{FF2B5EF4-FFF2-40B4-BE49-F238E27FC236}">
              <a16:creationId xmlns:a16="http://schemas.microsoft.com/office/drawing/2014/main" id="{00000000-0008-0000-0000-0000CB000000}"/>
            </a:ext>
          </a:extLst>
        </xdr:cNvPr>
        <xdr:cNvSpPr/>
      </xdr:nvSpPr>
      <xdr:spPr>
        <a:xfrm>
          <a:off x="4243784" y="484143"/>
          <a:ext cx="283773" cy="226800"/>
        </a:xfrm>
        <a:prstGeom prst="rect">
          <a:avLst/>
        </a:prstGeom>
        <a:solidFill>
          <a:srgbClr val="FBC2AB"/>
        </a:solidFill>
        <a:ln w="19050">
          <a:solidFill>
            <a:srgbClr val="F5BEB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endParaRPr kumimoji="1" lang="ja-JP" altLang="en-US" sz="1100"/>
        </a:p>
      </xdr:txBody>
    </xdr:sp>
    <xdr:clientData/>
  </xdr:twoCellAnchor>
  <xdr:twoCellAnchor>
    <xdr:from>
      <xdr:col>17</xdr:col>
      <xdr:colOff>178645</xdr:colOff>
      <xdr:row>3</xdr:row>
      <xdr:rowOff>73551</xdr:rowOff>
    </xdr:from>
    <xdr:to>
      <xdr:col>20</xdr:col>
      <xdr:colOff>9981</xdr:colOff>
      <xdr:row>3</xdr:row>
      <xdr:rowOff>300351</xdr:rowOff>
    </xdr:to>
    <xdr:sp macro="" textlink="">
      <xdr:nvSpPr>
        <xdr:cNvPr id="204" name="正方形/長方形 203">
          <a:extLst>
            <a:ext uri="{FF2B5EF4-FFF2-40B4-BE49-F238E27FC236}">
              <a16:creationId xmlns:a16="http://schemas.microsoft.com/office/drawing/2014/main" id="{00000000-0008-0000-0000-0000CC000000}"/>
            </a:ext>
          </a:extLst>
        </xdr:cNvPr>
        <xdr:cNvSpPr/>
      </xdr:nvSpPr>
      <xdr:spPr>
        <a:xfrm>
          <a:off x="4519324" y="821944"/>
          <a:ext cx="334800" cy="226800"/>
        </a:xfrm>
        <a:prstGeom prst="rect">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p>
      </xdr:txBody>
    </xdr:sp>
    <xdr:clientData/>
  </xdr:twoCellAnchor>
  <xdr:twoCellAnchor>
    <xdr:from>
      <xdr:col>29</xdr:col>
      <xdr:colOff>122864</xdr:colOff>
      <xdr:row>2</xdr:row>
      <xdr:rowOff>76271</xdr:rowOff>
    </xdr:from>
    <xdr:to>
      <xdr:col>32</xdr:col>
      <xdr:colOff>8629</xdr:colOff>
      <xdr:row>2</xdr:row>
      <xdr:rowOff>303071</xdr:rowOff>
    </xdr:to>
    <xdr:sp macro="" textlink="">
      <xdr:nvSpPr>
        <xdr:cNvPr id="205" name="正方形/長方形 204">
          <a:extLst>
            <a:ext uri="{FF2B5EF4-FFF2-40B4-BE49-F238E27FC236}">
              <a16:creationId xmlns:a16="http://schemas.microsoft.com/office/drawing/2014/main" id="{00000000-0008-0000-0000-0000CD000000}"/>
            </a:ext>
          </a:extLst>
        </xdr:cNvPr>
        <xdr:cNvSpPr/>
      </xdr:nvSpPr>
      <xdr:spPr>
        <a:xfrm>
          <a:off x="6395757" y="566128"/>
          <a:ext cx="334801" cy="226800"/>
        </a:xfrm>
        <a:prstGeom prst="rect">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122864</xdr:colOff>
      <xdr:row>1</xdr:row>
      <xdr:rowOff>83076</xdr:rowOff>
    </xdr:from>
    <xdr:to>
      <xdr:col>32</xdr:col>
      <xdr:colOff>8629</xdr:colOff>
      <xdr:row>1</xdr:row>
      <xdr:rowOff>309876</xdr:rowOff>
    </xdr:to>
    <xdr:sp macro="" textlink="">
      <xdr:nvSpPr>
        <xdr:cNvPr id="206" name="正方形/長方形 205">
          <a:extLst>
            <a:ext uri="{FF2B5EF4-FFF2-40B4-BE49-F238E27FC236}">
              <a16:creationId xmlns:a16="http://schemas.microsoft.com/office/drawing/2014/main" id="{00000000-0008-0000-0000-0000CE000000}"/>
            </a:ext>
          </a:extLst>
        </xdr:cNvPr>
        <xdr:cNvSpPr/>
      </xdr:nvSpPr>
      <xdr:spPr>
        <a:xfrm>
          <a:off x="6395757" y="191933"/>
          <a:ext cx="334801" cy="226800"/>
        </a:xfrm>
        <a:prstGeom prst="rect">
          <a:avLst/>
        </a:prstGeom>
        <a:solidFill>
          <a:schemeClr val="accent6">
            <a:lumMod val="40000"/>
            <a:lumOff val="6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57150</xdr:colOff>
          <xdr:row>10</xdr:row>
          <xdr:rowOff>260350</xdr:rowOff>
        </xdr:from>
        <xdr:to>
          <xdr:col>11</xdr:col>
          <xdr:colOff>88900</xdr:colOff>
          <xdr:row>12</xdr:row>
          <xdr:rowOff>127000</xdr:rowOff>
        </xdr:to>
        <xdr:sp macro="" textlink="">
          <xdr:nvSpPr>
            <xdr:cNvPr id="14626" name="Check Box 290" hidden="1">
              <a:extLst>
                <a:ext uri="{63B3BB69-23CF-44E3-9099-C40C66FF867C}">
                  <a14:compatExt spid="_x0000_s14626"/>
                </a:ext>
                <a:ext uri="{FF2B5EF4-FFF2-40B4-BE49-F238E27FC236}">
                  <a16:creationId xmlns:a16="http://schemas.microsoft.com/office/drawing/2014/main" id="{00000000-0008-0000-0000-00002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xdr:row>
          <xdr:rowOff>342900</xdr:rowOff>
        </xdr:from>
        <xdr:to>
          <xdr:col>5</xdr:col>
          <xdr:colOff>38100</xdr:colOff>
          <xdr:row>12</xdr:row>
          <xdr:rowOff>57150</xdr:rowOff>
        </xdr:to>
        <xdr:sp macro="" textlink="">
          <xdr:nvSpPr>
            <xdr:cNvPr id="14628" name="Check Box 292" hidden="1">
              <a:extLst>
                <a:ext uri="{63B3BB69-23CF-44E3-9099-C40C66FF867C}">
                  <a14:compatExt spid="_x0000_s14628"/>
                </a:ext>
                <a:ext uri="{FF2B5EF4-FFF2-40B4-BE49-F238E27FC236}">
                  <a16:creationId xmlns:a16="http://schemas.microsoft.com/office/drawing/2014/main" id="{00000000-0008-0000-0000-00002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64</xdr:col>
          <xdr:colOff>107950</xdr:colOff>
          <xdr:row>216</xdr:row>
          <xdr:rowOff>19050</xdr:rowOff>
        </xdr:from>
        <xdr:to>
          <xdr:col>98</xdr:col>
          <xdr:colOff>273050</xdr:colOff>
          <xdr:row>218</xdr:row>
          <xdr:rowOff>0</xdr:rowOff>
        </xdr:to>
        <xdr:sp macro="" textlink="">
          <xdr:nvSpPr>
            <xdr:cNvPr id="14630" name="Check Box 294" hidden="1">
              <a:extLst>
                <a:ext uri="{63B3BB69-23CF-44E3-9099-C40C66FF867C}">
                  <a14:compatExt spid="_x0000_s14630"/>
                </a:ext>
                <a:ext uri="{FF2B5EF4-FFF2-40B4-BE49-F238E27FC236}">
                  <a16:creationId xmlns:a16="http://schemas.microsoft.com/office/drawing/2014/main" id="{00000000-0008-0000-0000-00002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107950</xdr:colOff>
          <xdr:row>217</xdr:row>
          <xdr:rowOff>12700</xdr:rowOff>
        </xdr:from>
        <xdr:to>
          <xdr:col>98</xdr:col>
          <xdr:colOff>273050</xdr:colOff>
          <xdr:row>218</xdr:row>
          <xdr:rowOff>184150</xdr:rowOff>
        </xdr:to>
        <xdr:sp macro="" textlink="">
          <xdr:nvSpPr>
            <xdr:cNvPr id="14631" name="Check Box 295" hidden="1">
              <a:extLst>
                <a:ext uri="{63B3BB69-23CF-44E3-9099-C40C66FF867C}">
                  <a14:compatExt spid="_x0000_s14631"/>
                </a:ext>
                <a:ext uri="{FF2B5EF4-FFF2-40B4-BE49-F238E27FC236}">
                  <a16:creationId xmlns:a16="http://schemas.microsoft.com/office/drawing/2014/main" id="{00000000-0008-0000-0000-00002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50800</xdr:colOff>
          <xdr:row>10</xdr:row>
          <xdr:rowOff>260350</xdr:rowOff>
        </xdr:from>
        <xdr:to>
          <xdr:col>98</xdr:col>
          <xdr:colOff>609600</xdr:colOff>
          <xdr:row>12</xdr:row>
          <xdr:rowOff>120650</xdr:rowOff>
        </xdr:to>
        <xdr:sp macro="" textlink="">
          <xdr:nvSpPr>
            <xdr:cNvPr id="14636" name="Check Box 300" hidden="1">
              <a:extLst>
                <a:ext uri="{63B3BB69-23CF-44E3-9099-C40C66FF867C}">
                  <a14:compatExt spid="_x0000_s14636"/>
                </a:ext>
                <a:ext uri="{FF2B5EF4-FFF2-40B4-BE49-F238E27FC236}">
                  <a16:creationId xmlns:a16="http://schemas.microsoft.com/office/drawing/2014/main" id="{00000000-0008-0000-0000-00002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152400</xdr:colOff>
          <xdr:row>10</xdr:row>
          <xdr:rowOff>355600</xdr:rowOff>
        </xdr:from>
        <xdr:to>
          <xdr:col>98</xdr:col>
          <xdr:colOff>387350</xdr:colOff>
          <xdr:row>12</xdr:row>
          <xdr:rowOff>57150</xdr:rowOff>
        </xdr:to>
        <xdr:sp macro="" textlink="">
          <xdr:nvSpPr>
            <xdr:cNvPr id="14637" name="Check Box 301" hidden="1">
              <a:extLst>
                <a:ext uri="{63B3BB69-23CF-44E3-9099-C40C66FF867C}">
                  <a14:compatExt spid="_x0000_s14637"/>
                </a:ext>
                <a:ext uri="{FF2B5EF4-FFF2-40B4-BE49-F238E27FC236}">
                  <a16:creationId xmlns:a16="http://schemas.microsoft.com/office/drawing/2014/main" id="{00000000-0008-0000-0000-00002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234494</xdr:colOff>
      <xdr:row>224</xdr:row>
      <xdr:rowOff>212192</xdr:rowOff>
    </xdr:from>
    <xdr:to>
      <xdr:col>18</xdr:col>
      <xdr:colOff>42127</xdr:colOff>
      <xdr:row>230</xdr:row>
      <xdr:rowOff>24812</xdr:rowOff>
    </xdr:to>
    <xdr:sp macro="" textlink="">
      <xdr:nvSpPr>
        <xdr:cNvPr id="202" name="正方形/長方形 201">
          <a:extLst>
            <a:ext uri="{FF2B5EF4-FFF2-40B4-BE49-F238E27FC236}">
              <a16:creationId xmlns:a16="http://schemas.microsoft.com/office/drawing/2014/main" id="{00000000-0008-0000-0000-0000CA000000}"/>
            </a:ext>
          </a:extLst>
        </xdr:cNvPr>
        <xdr:cNvSpPr/>
      </xdr:nvSpPr>
      <xdr:spPr>
        <a:xfrm>
          <a:off x="2161906" y="65617192"/>
          <a:ext cx="2123515" cy="212103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289733</xdr:colOff>
      <xdr:row>227</xdr:row>
      <xdr:rowOff>136951</xdr:rowOff>
    </xdr:from>
    <xdr:to>
      <xdr:col>15</xdr:col>
      <xdr:colOff>303574</xdr:colOff>
      <xdr:row>229</xdr:row>
      <xdr:rowOff>361916</xdr:rowOff>
    </xdr:to>
    <xdr:sp macro="" textlink="">
      <xdr:nvSpPr>
        <xdr:cNvPr id="207" name="正方形/長方形 206">
          <a:extLst>
            <a:ext uri="{FF2B5EF4-FFF2-40B4-BE49-F238E27FC236}">
              <a16:creationId xmlns:a16="http://schemas.microsoft.com/office/drawing/2014/main" id="{00000000-0008-0000-0000-0000CF000000}"/>
            </a:ext>
          </a:extLst>
        </xdr:cNvPr>
        <xdr:cNvSpPr/>
      </xdr:nvSpPr>
      <xdr:spPr>
        <a:xfrm>
          <a:off x="3555447" y="69601415"/>
          <a:ext cx="462877" cy="104139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85008</xdr:colOff>
      <xdr:row>227</xdr:row>
      <xdr:rowOff>81875</xdr:rowOff>
    </xdr:from>
    <xdr:to>
      <xdr:col>16</xdr:col>
      <xdr:colOff>162359</xdr:colOff>
      <xdr:row>227</xdr:row>
      <xdr:rowOff>274596</xdr:rowOff>
    </xdr:to>
    <xdr:sp macro="" textlink="">
      <xdr:nvSpPr>
        <xdr:cNvPr id="208" name="台形 207">
          <a:extLst>
            <a:ext uri="{FF2B5EF4-FFF2-40B4-BE49-F238E27FC236}">
              <a16:creationId xmlns:a16="http://schemas.microsoft.com/office/drawing/2014/main" id="{00000000-0008-0000-0000-0000D0000000}"/>
            </a:ext>
          </a:extLst>
        </xdr:cNvPr>
        <xdr:cNvSpPr/>
      </xdr:nvSpPr>
      <xdr:spPr>
        <a:xfrm>
          <a:off x="3350722" y="69546339"/>
          <a:ext cx="866566" cy="192721"/>
        </a:xfrm>
        <a:prstGeom prst="trapezoid">
          <a:avLst>
            <a:gd name="adj" fmla="val 118518"/>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32026</xdr:colOff>
      <xdr:row>228</xdr:row>
      <xdr:rowOff>127429</xdr:rowOff>
    </xdr:from>
    <xdr:to>
      <xdr:col>16</xdr:col>
      <xdr:colOff>215966</xdr:colOff>
      <xdr:row>228</xdr:row>
      <xdr:rowOff>338145</xdr:rowOff>
    </xdr:to>
    <xdr:sp macro="" textlink="">
      <xdr:nvSpPr>
        <xdr:cNvPr id="209" name="台形 208">
          <a:extLst>
            <a:ext uri="{FF2B5EF4-FFF2-40B4-BE49-F238E27FC236}">
              <a16:creationId xmlns:a16="http://schemas.microsoft.com/office/drawing/2014/main" id="{00000000-0008-0000-0000-0000D1000000}"/>
            </a:ext>
          </a:extLst>
        </xdr:cNvPr>
        <xdr:cNvSpPr/>
      </xdr:nvSpPr>
      <xdr:spPr>
        <a:xfrm>
          <a:off x="3297740" y="70000108"/>
          <a:ext cx="973155" cy="210716"/>
        </a:xfrm>
        <a:prstGeom prst="trapezoid">
          <a:avLst>
            <a:gd name="adj" fmla="val 83622"/>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108555</xdr:colOff>
      <xdr:row>228</xdr:row>
      <xdr:rowOff>281324</xdr:rowOff>
    </xdr:from>
    <xdr:to>
      <xdr:col>16</xdr:col>
      <xdr:colOff>151173</xdr:colOff>
      <xdr:row>229</xdr:row>
      <xdr:rowOff>373121</xdr:rowOff>
    </xdr:to>
    <xdr:sp macro="" textlink="">
      <xdr:nvSpPr>
        <xdr:cNvPr id="210" name="正方形/長方形 209">
          <a:extLst>
            <a:ext uri="{FF2B5EF4-FFF2-40B4-BE49-F238E27FC236}">
              <a16:creationId xmlns:a16="http://schemas.microsoft.com/office/drawing/2014/main" id="{00000000-0008-0000-0000-0000D2000000}"/>
            </a:ext>
          </a:extLst>
        </xdr:cNvPr>
        <xdr:cNvSpPr/>
      </xdr:nvSpPr>
      <xdr:spPr>
        <a:xfrm>
          <a:off x="3374269" y="70154003"/>
          <a:ext cx="831833" cy="500011"/>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106533</xdr:colOff>
      <xdr:row>227</xdr:row>
      <xdr:rowOff>311398</xdr:rowOff>
    </xdr:from>
    <xdr:to>
      <xdr:col>15</xdr:col>
      <xdr:colOff>228754</xdr:colOff>
      <xdr:row>228</xdr:row>
      <xdr:rowOff>109529</xdr:rowOff>
    </xdr:to>
    <xdr:sp macro="" textlink="">
      <xdr:nvSpPr>
        <xdr:cNvPr id="211" name="正方形/長方形 210">
          <a:extLst>
            <a:ext uri="{FF2B5EF4-FFF2-40B4-BE49-F238E27FC236}">
              <a16:creationId xmlns:a16="http://schemas.microsoft.com/office/drawing/2014/main" id="{00000000-0008-0000-0000-0000D3000000}"/>
            </a:ext>
          </a:extLst>
        </xdr:cNvPr>
        <xdr:cNvSpPr/>
      </xdr:nvSpPr>
      <xdr:spPr>
        <a:xfrm>
          <a:off x="3821283" y="69775862"/>
          <a:ext cx="122221" cy="20634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311183</xdr:colOff>
      <xdr:row>228</xdr:row>
      <xdr:rowOff>361702</xdr:rowOff>
    </xdr:from>
    <xdr:to>
      <xdr:col>15</xdr:col>
      <xdr:colOff>310710</xdr:colOff>
      <xdr:row>229</xdr:row>
      <xdr:rowOff>295280</xdr:rowOff>
    </xdr:to>
    <xdr:sp macro="" textlink="">
      <xdr:nvSpPr>
        <xdr:cNvPr id="212" name="正方形/長方形 211">
          <a:extLst>
            <a:ext uri="{FF2B5EF4-FFF2-40B4-BE49-F238E27FC236}">
              <a16:creationId xmlns:a16="http://schemas.microsoft.com/office/drawing/2014/main" id="{00000000-0008-0000-0000-0000D4000000}"/>
            </a:ext>
          </a:extLst>
        </xdr:cNvPr>
        <xdr:cNvSpPr/>
      </xdr:nvSpPr>
      <xdr:spPr>
        <a:xfrm>
          <a:off x="3576897" y="70234381"/>
          <a:ext cx="448563" cy="34179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382494</xdr:colOff>
      <xdr:row>227</xdr:row>
      <xdr:rowOff>310579</xdr:rowOff>
    </xdr:from>
    <xdr:to>
      <xdr:col>15</xdr:col>
      <xdr:colOff>55679</xdr:colOff>
      <xdr:row>228</xdr:row>
      <xdr:rowOff>108709</xdr:rowOff>
    </xdr:to>
    <xdr:sp macro="" textlink="">
      <xdr:nvSpPr>
        <xdr:cNvPr id="213" name="正方形/長方形 212">
          <a:extLst>
            <a:ext uri="{FF2B5EF4-FFF2-40B4-BE49-F238E27FC236}">
              <a16:creationId xmlns:a16="http://schemas.microsoft.com/office/drawing/2014/main" id="{00000000-0008-0000-0000-0000D5000000}"/>
            </a:ext>
          </a:extLst>
        </xdr:cNvPr>
        <xdr:cNvSpPr/>
      </xdr:nvSpPr>
      <xdr:spPr>
        <a:xfrm>
          <a:off x="3648208" y="69775043"/>
          <a:ext cx="122221" cy="20634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84027</xdr:colOff>
      <xdr:row>225</xdr:row>
      <xdr:rowOff>288950</xdr:rowOff>
    </xdr:from>
    <xdr:to>
      <xdr:col>17</xdr:col>
      <xdr:colOff>157652</xdr:colOff>
      <xdr:row>230</xdr:row>
      <xdr:rowOff>190497</xdr:rowOff>
    </xdr:to>
    <xdr:grpSp>
      <xdr:nvGrpSpPr>
        <xdr:cNvPr id="214" name="グループ化 213">
          <a:extLst>
            <a:ext uri="{FF2B5EF4-FFF2-40B4-BE49-F238E27FC236}">
              <a16:creationId xmlns:a16="http://schemas.microsoft.com/office/drawing/2014/main" id="{00000000-0008-0000-0000-0000D6000000}"/>
            </a:ext>
          </a:extLst>
        </xdr:cNvPr>
        <xdr:cNvGrpSpPr/>
      </xdr:nvGrpSpPr>
      <xdr:grpSpPr>
        <a:xfrm>
          <a:off x="1994549" y="66732037"/>
          <a:ext cx="2221581" cy="1944590"/>
          <a:chOff x="5098021" y="7405107"/>
          <a:chExt cx="2529579" cy="1660607"/>
        </a:xfrm>
      </xdr:grpSpPr>
      <xdr:sp macro="" textlink="">
        <xdr:nvSpPr>
          <xdr:cNvPr id="215" name="正方形/長方形 214">
            <a:extLst>
              <a:ext uri="{FF2B5EF4-FFF2-40B4-BE49-F238E27FC236}">
                <a16:creationId xmlns:a16="http://schemas.microsoft.com/office/drawing/2014/main" id="{00000000-0008-0000-0000-0000D7000000}"/>
              </a:ext>
            </a:extLst>
          </xdr:cNvPr>
          <xdr:cNvSpPr/>
        </xdr:nvSpPr>
        <xdr:spPr>
          <a:xfrm>
            <a:off x="5101827" y="8841654"/>
            <a:ext cx="2525773" cy="224060"/>
          </a:xfrm>
          <a:prstGeom prst="rect">
            <a:avLst/>
          </a:prstGeom>
          <a:solidFill>
            <a:schemeClr val="accent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6" name="フリーフォーム: 図形 215">
            <a:extLst>
              <a:ext uri="{FF2B5EF4-FFF2-40B4-BE49-F238E27FC236}">
                <a16:creationId xmlns:a16="http://schemas.microsoft.com/office/drawing/2014/main" id="{00000000-0008-0000-0000-0000D8000000}"/>
              </a:ext>
            </a:extLst>
          </xdr:cNvPr>
          <xdr:cNvSpPr/>
        </xdr:nvSpPr>
        <xdr:spPr>
          <a:xfrm>
            <a:off x="5098021" y="7405107"/>
            <a:ext cx="517460" cy="1566253"/>
          </a:xfrm>
          <a:custGeom>
            <a:avLst/>
            <a:gdLst>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8267 w 377361"/>
              <a:gd name="connsiteY32" fmla="*/ 1329216 h 1391208"/>
              <a:gd name="connsiteX33" fmla="*/ 20173 w 377361"/>
              <a:gd name="connsiteY33" fmla="*/ 1293498 h 1391208"/>
              <a:gd name="connsiteX34" fmla="*/ 26126 w 377361"/>
              <a:gd name="connsiteY34" fmla="*/ 847013 h 1391208"/>
              <a:gd name="connsiteX35" fmla="*/ 32079 w 377361"/>
              <a:gd name="connsiteY35" fmla="*/ 799388 h 1391208"/>
              <a:gd name="connsiteX36" fmla="*/ 20173 w 377361"/>
              <a:gd name="connsiteY36" fmla="*/ 579123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8267 w 377361"/>
              <a:gd name="connsiteY32" fmla="*/ 1329216 h 1391208"/>
              <a:gd name="connsiteX33" fmla="*/ 20173 w 377361"/>
              <a:gd name="connsiteY33" fmla="*/ 1293498 h 1391208"/>
              <a:gd name="connsiteX34" fmla="*/ 26126 w 377361"/>
              <a:gd name="connsiteY34" fmla="*/ 847013 h 1391208"/>
              <a:gd name="connsiteX35" fmla="*/ 8857 w 377361"/>
              <a:gd name="connsiteY35" fmla="*/ 832740 h 1391208"/>
              <a:gd name="connsiteX36" fmla="*/ 20173 w 377361"/>
              <a:gd name="connsiteY36" fmla="*/ 579123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31489 w 377361"/>
              <a:gd name="connsiteY32" fmla="*/ 1340333 h 1391208"/>
              <a:gd name="connsiteX33" fmla="*/ 20173 w 377361"/>
              <a:gd name="connsiteY33" fmla="*/ 1293498 h 1391208"/>
              <a:gd name="connsiteX34" fmla="*/ 26126 w 377361"/>
              <a:gd name="connsiteY34" fmla="*/ 847013 h 1391208"/>
              <a:gd name="connsiteX35" fmla="*/ 8857 w 377361"/>
              <a:gd name="connsiteY35" fmla="*/ 832740 h 1391208"/>
              <a:gd name="connsiteX36" fmla="*/ 20173 w 377361"/>
              <a:gd name="connsiteY36" fmla="*/ 579123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31489 w 377361"/>
              <a:gd name="connsiteY32" fmla="*/ 1340333 h 1391208"/>
              <a:gd name="connsiteX33" fmla="*/ 20173 w 377361"/>
              <a:gd name="connsiteY33" fmla="*/ 1165650 h 1391208"/>
              <a:gd name="connsiteX34" fmla="*/ 26126 w 377361"/>
              <a:gd name="connsiteY34" fmla="*/ 847013 h 1391208"/>
              <a:gd name="connsiteX35" fmla="*/ 8857 w 377361"/>
              <a:gd name="connsiteY35" fmla="*/ 832740 h 1391208"/>
              <a:gd name="connsiteX36" fmla="*/ 20173 w 377361"/>
              <a:gd name="connsiteY36" fmla="*/ 579123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31489 w 377361"/>
              <a:gd name="connsiteY32" fmla="*/ 1223602 h 1391208"/>
              <a:gd name="connsiteX33" fmla="*/ 20173 w 377361"/>
              <a:gd name="connsiteY33" fmla="*/ 1165650 h 1391208"/>
              <a:gd name="connsiteX34" fmla="*/ 26126 w 377361"/>
              <a:gd name="connsiteY34" fmla="*/ 847013 h 1391208"/>
              <a:gd name="connsiteX35" fmla="*/ 8857 w 377361"/>
              <a:gd name="connsiteY35" fmla="*/ 832740 h 1391208"/>
              <a:gd name="connsiteX36" fmla="*/ 20173 w 377361"/>
              <a:gd name="connsiteY36" fmla="*/ 579123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14072 w 377361"/>
              <a:gd name="connsiteY32" fmla="*/ 1223602 h 1391208"/>
              <a:gd name="connsiteX33" fmla="*/ 20173 w 377361"/>
              <a:gd name="connsiteY33" fmla="*/ 1165650 h 1391208"/>
              <a:gd name="connsiteX34" fmla="*/ 26126 w 377361"/>
              <a:gd name="connsiteY34" fmla="*/ 847013 h 1391208"/>
              <a:gd name="connsiteX35" fmla="*/ 8857 w 377361"/>
              <a:gd name="connsiteY35" fmla="*/ 832740 h 1391208"/>
              <a:gd name="connsiteX36" fmla="*/ 20173 w 377361"/>
              <a:gd name="connsiteY36" fmla="*/ 579123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14072 w 377361"/>
              <a:gd name="connsiteY32" fmla="*/ 1223602 h 1391208"/>
              <a:gd name="connsiteX33" fmla="*/ 20173 w 377361"/>
              <a:gd name="connsiteY33" fmla="*/ 1165650 h 1391208"/>
              <a:gd name="connsiteX34" fmla="*/ 26126 w 377361"/>
              <a:gd name="connsiteY34" fmla="*/ 847013 h 1391208"/>
              <a:gd name="connsiteX35" fmla="*/ 26273 w 377361"/>
              <a:gd name="connsiteY35" fmla="*/ 832740 h 1391208"/>
              <a:gd name="connsiteX36" fmla="*/ 20173 w 377361"/>
              <a:gd name="connsiteY36" fmla="*/ 579123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14072 w 377361"/>
              <a:gd name="connsiteY32" fmla="*/ 1223602 h 1391208"/>
              <a:gd name="connsiteX33" fmla="*/ 20173 w 377361"/>
              <a:gd name="connsiteY33" fmla="*/ 1165650 h 1391208"/>
              <a:gd name="connsiteX34" fmla="*/ 26126 w 377361"/>
              <a:gd name="connsiteY34" fmla="*/ 847013 h 1391208"/>
              <a:gd name="connsiteX35" fmla="*/ 26273 w 377361"/>
              <a:gd name="connsiteY35" fmla="*/ 832740 h 1391208"/>
              <a:gd name="connsiteX36" fmla="*/ 14368 w 377361"/>
              <a:gd name="connsiteY36" fmla="*/ 590240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14072 w 377361"/>
              <a:gd name="connsiteY32" fmla="*/ 1223602 h 1391208"/>
              <a:gd name="connsiteX33" fmla="*/ 20173 w 377361"/>
              <a:gd name="connsiteY33" fmla="*/ 1165650 h 1391208"/>
              <a:gd name="connsiteX34" fmla="*/ 26126 w 377361"/>
              <a:gd name="connsiteY34" fmla="*/ 847013 h 1391208"/>
              <a:gd name="connsiteX35" fmla="*/ 26273 w 377361"/>
              <a:gd name="connsiteY35" fmla="*/ 832740 h 1391208"/>
              <a:gd name="connsiteX36" fmla="*/ 14368 w 377361"/>
              <a:gd name="connsiteY36" fmla="*/ 590240 h 1391208"/>
              <a:gd name="connsiteX37" fmla="*/ 8267 w 377361"/>
              <a:gd name="connsiteY37" fmla="*/ 477919 h 1391208"/>
              <a:gd name="connsiteX38" fmla="*/ 13925 w 377361"/>
              <a:gd name="connsiteY38" fmla="*/ 40967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14072 w 377361"/>
              <a:gd name="connsiteY32" fmla="*/ 1223602 h 1391208"/>
              <a:gd name="connsiteX33" fmla="*/ 20173 w 377361"/>
              <a:gd name="connsiteY33" fmla="*/ 1165650 h 1391208"/>
              <a:gd name="connsiteX34" fmla="*/ 26126 w 377361"/>
              <a:gd name="connsiteY34" fmla="*/ 847013 h 1391208"/>
              <a:gd name="connsiteX35" fmla="*/ 26273 w 377361"/>
              <a:gd name="connsiteY35" fmla="*/ 832740 h 1391208"/>
              <a:gd name="connsiteX36" fmla="*/ 14368 w 377361"/>
              <a:gd name="connsiteY36" fmla="*/ 590240 h 1391208"/>
              <a:gd name="connsiteX37" fmla="*/ 25683 w 377361"/>
              <a:gd name="connsiteY37" fmla="*/ 477919 h 1391208"/>
              <a:gd name="connsiteX38" fmla="*/ 13925 w 377361"/>
              <a:gd name="connsiteY38" fmla="*/ 40967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37295 w 377361"/>
              <a:gd name="connsiteY32" fmla="*/ 1229161 h 1391208"/>
              <a:gd name="connsiteX33" fmla="*/ 20173 w 377361"/>
              <a:gd name="connsiteY33" fmla="*/ 1165650 h 1391208"/>
              <a:gd name="connsiteX34" fmla="*/ 26126 w 377361"/>
              <a:gd name="connsiteY34" fmla="*/ 847013 h 1391208"/>
              <a:gd name="connsiteX35" fmla="*/ 26273 w 377361"/>
              <a:gd name="connsiteY35" fmla="*/ 832740 h 1391208"/>
              <a:gd name="connsiteX36" fmla="*/ 14368 w 377361"/>
              <a:gd name="connsiteY36" fmla="*/ 590240 h 1391208"/>
              <a:gd name="connsiteX37" fmla="*/ 25683 w 377361"/>
              <a:gd name="connsiteY37" fmla="*/ 477919 h 1391208"/>
              <a:gd name="connsiteX38" fmla="*/ 13925 w 377361"/>
              <a:gd name="connsiteY38" fmla="*/ 40967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31637 w 377361"/>
              <a:gd name="connsiteY31" fmla="*/ 1358193 h 1391208"/>
              <a:gd name="connsiteX32" fmla="*/ 37295 w 377361"/>
              <a:gd name="connsiteY32" fmla="*/ 1229161 h 1391208"/>
              <a:gd name="connsiteX33" fmla="*/ 20173 w 377361"/>
              <a:gd name="connsiteY33" fmla="*/ 1165650 h 1391208"/>
              <a:gd name="connsiteX34" fmla="*/ 26126 w 377361"/>
              <a:gd name="connsiteY34" fmla="*/ 847013 h 1391208"/>
              <a:gd name="connsiteX35" fmla="*/ 26273 w 377361"/>
              <a:gd name="connsiteY35" fmla="*/ 832740 h 1391208"/>
              <a:gd name="connsiteX36" fmla="*/ 14368 w 377361"/>
              <a:gd name="connsiteY36" fmla="*/ 590240 h 1391208"/>
              <a:gd name="connsiteX37" fmla="*/ 25683 w 377361"/>
              <a:gd name="connsiteY37" fmla="*/ 477919 h 1391208"/>
              <a:gd name="connsiteX38" fmla="*/ 13925 w 377361"/>
              <a:gd name="connsiteY38" fmla="*/ 40967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31637 w 377361"/>
              <a:gd name="connsiteY31" fmla="*/ 1358193 h 1391208"/>
              <a:gd name="connsiteX32" fmla="*/ 14072 w 377361"/>
              <a:gd name="connsiteY32" fmla="*/ 1229161 h 1391208"/>
              <a:gd name="connsiteX33" fmla="*/ 20173 w 377361"/>
              <a:gd name="connsiteY33" fmla="*/ 1165650 h 1391208"/>
              <a:gd name="connsiteX34" fmla="*/ 26126 w 377361"/>
              <a:gd name="connsiteY34" fmla="*/ 847013 h 1391208"/>
              <a:gd name="connsiteX35" fmla="*/ 26273 w 377361"/>
              <a:gd name="connsiteY35" fmla="*/ 832740 h 1391208"/>
              <a:gd name="connsiteX36" fmla="*/ 14368 w 377361"/>
              <a:gd name="connsiteY36" fmla="*/ 590240 h 1391208"/>
              <a:gd name="connsiteX37" fmla="*/ 25683 w 377361"/>
              <a:gd name="connsiteY37" fmla="*/ 477919 h 1391208"/>
              <a:gd name="connsiteX38" fmla="*/ 13925 w 377361"/>
              <a:gd name="connsiteY38" fmla="*/ 40967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11479 w 379370"/>
              <a:gd name="connsiteY0" fmla="*/ 13576 h 1391208"/>
              <a:gd name="connsiteX1" fmla="*/ 117432 w 379370"/>
              <a:gd name="connsiteY1" fmla="*/ 43341 h 1391208"/>
              <a:gd name="connsiteX2" fmla="*/ 123385 w 379370"/>
              <a:gd name="connsiteY2" fmla="*/ 85013 h 1391208"/>
              <a:gd name="connsiteX3" fmla="*/ 129338 w 379370"/>
              <a:gd name="connsiteY3" fmla="*/ 102873 h 1391208"/>
              <a:gd name="connsiteX4" fmla="*/ 141245 w 379370"/>
              <a:gd name="connsiteY4" fmla="*/ 257654 h 1391208"/>
              <a:gd name="connsiteX5" fmla="*/ 147198 w 379370"/>
              <a:gd name="connsiteY5" fmla="*/ 281466 h 1391208"/>
              <a:gd name="connsiteX6" fmla="*/ 159104 w 379370"/>
              <a:gd name="connsiteY6" fmla="*/ 376716 h 1391208"/>
              <a:gd name="connsiteX7" fmla="*/ 171010 w 379370"/>
              <a:gd name="connsiteY7" fmla="*/ 412435 h 1391208"/>
              <a:gd name="connsiteX8" fmla="*/ 188870 w 379370"/>
              <a:gd name="connsiteY8" fmla="*/ 466013 h 1391208"/>
              <a:gd name="connsiteX9" fmla="*/ 194823 w 379370"/>
              <a:gd name="connsiteY9" fmla="*/ 483873 h 1391208"/>
              <a:gd name="connsiteX10" fmla="*/ 200776 w 379370"/>
              <a:gd name="connsiteY10" fmla="*/ 537451 h 1391208"/>
              <a:gd name="connsiteX11" fmla="*/ 206729 w 379370"/>
              <a:gd name="connsiteY11" fmla="*/ 555310 h 1391208"/>
              <a:gd name="connsiteX12" fmla="*/ 218635 w 379370"/>
              <a:gd name="connsiteY12" fmla="*/ 656513 h 1391208"/>
              <a:gd name="connsiteX13" fmla="*/ 224588 w 379370"/>
              <a:gd name="connsiteY13" fmla="*/ 674373 h 1391208"/>
              <a:gd name="connsiteX14" fmla="*/ 236495 w 379370"/>
              <a:gd name="connsiteY14" fmla="*/ 769623 h 1391208"/>
              <a:gd name="connsiteX15" fmla="*/ 248401 w 379370"/>
              <a:gd name="connsiteY15" fmla="*/ 805341 h 1391208"/>
              <a:gd name="connsiteX16" fmla="*/ 266260 w 379370"/>
              <a:gd name="connsiteY16" fmla="*/ 847013 h 1391208"/>
              <a:gd name="connsiteX17" fmla="*/ 272213 w 379370"/>
              <a:gd name="connsiteY17" fmla="*/ 870826 h 1391208"/>
              <a:gd name="connsiteX18" fmla="*/ 284120 w 379370"/>
              <a:gd name="connsiteY18" fmla="*/ 888685 h 1391208"/>
              <a:gd name="connsiteX19" fmla="*/ 290073 w 379370"/>
              <a:gd name="connsiteY19" fmla="*/ 918451 h 1391208"/>
              <a:gd name="connsiteX20" fmla="*/ 296026 w 379370"/>
              <a:gd name="connsiteY20" fmla="*/ 936310 h 1391208"/>
              <a:gd name="connsiteX21" fmla="*/ 301979 w 379370"/>
              <a:gd name="connsiteY21" fmla="*/ 1055373 h 1391208"/>
              <a:gd name="connsiteX22" fmla="*/ 313885 w 379370"/>
              <a:gd name="connsiteY22" fmla="*/ 1108951 h 1391208"/>
              <a:gd name="connsiteX23" fmla="*/ 325792 w 379370"/>
              <a:gd name="connsiteY23" fmla="*/ 1168482 h 1391208"/>
              <a:gd name="connsiteX24" fmla="*/ 337698 w 379370"/>
              <a:gd name="connsiteY24" fmla="*/ 1233966 h 1391208"/>
              <a:gd name="connsiteX25" fmla="*/ 349604 w 379370"/>
              <a:gd name="connsiteY25" fmla="*/ 1269685 h 1391208"/>
              <a:gd name="connsiteX26" fmla="*/ 361510 w 379370"/>
              <a:gd name="connsiteY26" fmla="*/ 1287544 h 1391208"/>
              <a:gd name="connsiteX27" fmla="*/ 379370 w 379370"/>
              <a:gd name="connsiteY27" fmla="*/ 1358982 h 1391208"/>
              <a:gd name="connsiteX28" fmla="*/ 242448 w 379370"/>
              <a:gd name="connsiteY28" fmla="*/ 1370888 h 1391208"/>
              <a:gd name="connsiteX29" fmla="*/ 188870 w 379370"/>
              <a:gd name="connsiteY29" fmla="*/ 1364935 h 1391208"/>
              <a:gd name="connsiteX30" fmla="*/ 81713 w 379370"/>
              <a:gd name="connsiteY30" fmla="*/ 1353029 h 1391208"/>
              <a:gd name="connsiteX31" fmla="*/ 33646 w 379370"/>
              <a:gd name="connsiteY31" fmla="*/ 1358193 h 1391208"/>
              <a:gd name="connsiteX32" fmla="*/ 16081 w 379370"/>
              <a:gd name="connsiteY32" fmla="*/ 1229161 h 1391208"/>
              <a:gd name="connsiteX33" fmla="*/ 22182 w 379370"/>
              <a:gd name="connsiteY33" fmla="*/ 1165650 h 1391208"/>
              <a:gd name="connsiteX34" fmla="*/ 28135 w 379370"/>
              <a:gd name="connsiteY34" fmla="*/ 847013 h 1391208"/>
              <a:gd name="connsiteX35" fmla="*/ 28282 w 379370"/>
              <a:gd name="connsiteY35" fmla="*/ 832740 h 1391208"/>
              <a:gd name="connsiteX36" fmla="*/ 16377 w 379370"/>
              <a:gd name="connsiteY36" fmla="*/ 590240 h 1391208"/>
              <a:gd name="connsiteX37" fmla="*/ 27692 w 379370"/>
              <a:gd name="connsiteY37" fmla="*/ 477919 h 1391208"/>
              <a:gd name="connsiteX38" fmla="*/ 15934 w 379370"/>
              <a:gd name="connsiteY38" fmla="*/ 409673 h 1391208"/>
              <a:gd name="connsiteX39" fmla="*/ 4470 w 379370"/>
              <a:gd name="connsiteY39" fmla="*/ 134927 h 1391208"/>
              <a:gd name="connsiteX40" fmla="*/ 16229 w 379370"/>
              <a:gd name="connsiteY40" fmla="*/ 13576 h 1391208"/>
              <a:gd name="connsiteX41" fmla="*/ 111479 w 379370"/>
              <a:gd name="connsiteY41" fmla="*/ 13576 h 1391208"/>
              <a:gd name="connsiteX0" fmla="*/ 106649 w 374540"/>
              <a:gd name="connsiteY0" fmla="*/ 13576 h 1391208"/>
              <a:gd name="connsiteX1" fmla="*/ 112602 w 374540"/>
              <a:gd name="connsiteY1" fmla="*/ 43341 h 1391208"/>
              <a:gd name="connsiteX2" fmla="*/ 118555 w 374540"/>
              <a:gd name="connsiteY2" fmla="*/ 85013 h 1391208"/>
              <a:gd name="connsiteX3" fmla="*/ 124508 w 374540"/>
              <a:gd name="connsiteY3" fmla="*/ 102873 h 1391208"/>
              <a:gd name="connsiteX4" fmla="*/ 136415 w 374540"/>
              <a:gd name="connsiteY4" fmla="*/ 257654 h 1391208"/>
              <a:gd name="connsiteX5" fmla="*/ 142368 w 374540"/>
              <a:gd name="connsiteY5" fmla="*/ 281466 h 1391208"/>
              <a:gd name="connsiteX6" fmla="*/ 154274 w 374540"/>
              <a:gd name="connsiteY6" fmla="*/ 376716 h 1391208"/>
              <a:gd name="connsiteX7" fmla="*/ 166180 w 374540"/>
              <a:gd name="connsiteY7" fmla="*/ 412435 h 1391208"/>
              <a:gd name="connsiteX8" fmla="*/ 184040 w 374540"/>
              <a:gd name="connsiteY8" fmla="*/ 466013 h 1391208"/>
              <a:gd name="connsiteX9" fmla="*/ 189993 w 374540"/>
              <a:gd name="connsiteY9" fmla="*/ 483873 h 1391208"/>
              <a:gd name="connsiteX10" fmla="*/ 195946 w 374540"/>
              <a:gd name="connsiteY10" fmla="*/ 537451 h 1391208"/>
              <a:gd name="connsiteX11" fmla="*/ 201899 w 374540"/>
              <a:gd name="connsiteY11" fmla="*/ 555310 h 1391208"/>
              <a:gd name="connsiteX12" fmla="*/ 213805 w 374540"/>
              <a:gd name="connsiteY12" fmla="*/ 656513 h 1391208"/>
              <a:gd name="connsiteX13" fmla="*/ 219758 w 374540"/>
              <a:gd name="connsiteY13" fmla="*/ 674373 h 1391208"/>
              <a:gd name="connsiteX14" fmla="*/ 231665 w 374540"/>
              <a:gd name="connsiteY14" fmla="*/ 769623 h 1391208"/>
              <a:gd name="connsiteX15" fmla="*/ 243571 w 374540"/>
              <a:gd name="connsiteY15" fmla="*/ 805341 h 1391208"/>
              <a:gd name="connsiteX16" fmla="*/ 261430 w 374540"/>
              <a:gd name="connsiteY16" fmla="*/ 847013 h 1391208"/>
              <a:gd name="connsiteX17" fmla="*/ 267383 w 374540"/>
              <a:gd name="connsiteY17" fmla="*/ 870826 h 1391208"/>
              <a:gd name="connsiteX18" fmla="*/ 279290 w 374540"/>
              <a:gd name="connsiteY18" fmla="*/ 888685 h 1391208"/>
              <a:gd name="connsiteX19" fmla="*/ 285243 w 374540"/>
              <a:gd name="connsiteY19" fmla="*/ 918451 h 1391208"/>
              <a:gd name="connsiteX20" fmla="*/ 291196 w 374540"/>
              <a:gd name="connsiteY20" fmla="*/ 936310 h 1391208"/>
              <a:gd name="connsiteX21" fmla="*/ 297149 w 374540"/>
              <a:gd name="connsiteY21" fmla="*/ 1055373 h 1391208"/>
              <a:gd name="connsiteX22" fmla="*/ 309055 w 374540"/>
              <a:gd name="connsiteY22" fmla="*/ 1108951 h 1391208"/>
              <a:gd name="connsiteX23" fmla="*/ 320962 w 374540"/>
              <a:gd name="connsiteY23" fmla="*/ 1168482 h 1391208"/>
              <a:gd name="connsiteX24" fmla="*/ 332868 w 374540"/>
              <a:gd name="connsiteY24" fmla="*/ 1233966 h 1391208"/>
              <a:gd name="connsiteX25" fmla="*/ 344774 w 374540"/>
              <a:gd name="connsiteY25" fmla="*/ 1269685 h 1391208"/>
              <a:gd name="connsiteX26" fmla="*/ 356680 w 374540"/>
              <a:gd name="connsiteY26" fmla="*/ 1287544 h 1391208"/>
              <a:gd name="connsiteX27" fmla="*/ 374540 w 374540"/>
              <a:gd name="connsiteY27" fmla="*/ 1358982 h 1391208"/>
              <a:gd name="connsiteX28" fmla="*/ 237618 w 374540"/>
              <a:gd name="connsiteY28" fmla="*/ 1370888 h 1391208"/>
              <a:gd name="connsiteX29" fmla="*/ 184040 w 374540"/>
              <a:gd name="connsiteY29" fmla="*/ 1364935 h 1391208"/>
              <a:gd name="connsiteX30" fmla="*/ 76883 w 374540"/>
              <a:gd name="connsiteY30" fmla="*/ 1353029 h 1391208"/>
              <a:gd name="connsiteX31" fmla="*/ 28816 w 374540"/>
              <a:gd name="connsiteY31" fmla="*/ 1358193 h 1391208"/>
              <a:gd name="connsiteX32" fmla="*/ 11251 w 374540"/>
              <a:gd name="connsiteY32" fmla="*/ 1229161 h 1391208"/>
              <a:gd name="connsiteX33" fmla="*/ 17352 w 374540"/>
              <a:gd name="connsiteY33" fmla="*/ 1165650 h 1391208"/>
              <a:gd name="connsiteX34" fmla="*/ 23305 w 374540"/>
              <a:gd name="connsiteY34" fmla="*/ 847013 h 1391208"/>
              <a:gd name="connsiteX35" fmla="*/ 23452 w 374540"/>
              <a:gd name="connsiteY35" fmla="*/ 832740 h 1391208"/>
              <a:gd name="connsiteX36" fmla="*/ 11547 w 374540"/>
              <a:gd name="connsiteY36" fmla="*/ 590240 h 1391208"/>
              <a:gd name="connsiteX37" fmla="*/ 22862 w 374540"/>
              <a:gd name="connsiteY37" fmla="*/ 477919 h 1391208"/>
              <a:gd name="connsiteX38" fmla="*/ 11104 w 374540"/>
              <a:gd name="connsiteY38" fmla="*/ 409673 h 1391208"/>
              <a:gd name="connsiteX39" fmla="*/ 17057 w 374540"/>
              <a:gd name="connsiteY39" fmla="*/ 134927 h 1391208"/>
              <a:gd name="connsiteX40" fmla="*/ 11399 w 374540"/>
              <a:gd name="connsiteY40" fmla="*/ 13576 h 1391208"/>
              <a:gd name="connsiteX41" fmla="*/ 106649 w 374540"/>
              <a:gd name="connsiteY41" fmla="*/ 13576 h 1391208"/>
              <a:gd name="connsiteX0" fmla="*/ 97860 w 365751"/>
              <a:gd name="connsiteY0" fmla="*/ 3066 h 1380698"/>
              <a:gd name="connsiteX1" fmla="*/ 103813 w 365751"/>
              <a:gd name="connsiteY1" fmla="*/ 32831 h 1380698"/>
              <a:gd name="connsiteX2" fmla="*/ 109766 w 365751"/>
              <a:gd name="connsiteY2" fmla="*/ 74503 h 1380698"/>
              <a:gd name="connsiteX3" fmla="*/ 115719 w 365751"/>
              <a:gd name="connsiteY3" fmla="*/ 92363 h 1380698"/>
              <a:gd name="connsiteX4" fmla="*/ 127626 w 365751"/>
              <a:gd name="connsiteY4" fmla="*/ 247144 h 1380698"/>
              <a:gd name="connsiteX5" fmla="*/ 133579 w 365751"/>
              <a:gd name="connsiteY5" fmla="*/ 270956 h 1380698"/>
              <a:gd name="connsiteX6" fmla="*/ 145485 w 365751"/>
              <a:gd name="connsiteY6" fmla="*/ 366206 h 1380698"/>
              <a:gd name="connsiteX7" fmla="*/ 157391 w 365751"/>
              <a:gd name="connsiteY7" fmla="*/ 401925 h 1380698"/>
              <a:gd name="connsiteX8" fmla="*/ 175251 w 365751"/>
              <a:gd name="connsiteY8" fmla="*/ 455503 h 1380698"/>
              <a:gd name="connsiteX9" fmla="*/ 181204 w 365751"/>
              <a:gd name="connsiteY9" fmla="*/ 473363 h 1380698"/>
              <a:gd name="connsiteX10" fmla="*/ 187157 w 365751"/>
              <a:gd name="connsiteY10" fmla="*/ 526941 h 1380698"/>
              <a:gd name="connsiteX11" fmla="*/ 193110 w 365751"/>
              <a:gd name="connsiteY11" fmla="*/ 544800 h 1380698"/>
              <a:gd name="connsiteX12" fmla="*/ 205016 w 365751"/>
              <a:gd name="connsiteY12" fmla="*/ 646003 h 1380698"/>
              <a:gd name="connsiteX13" fmla="*/ 210969 w 365751"/>
              <a:gd name="connsiteY13" fmla="*/ 663863 h 1380698"/>
              <a:gd name="connsiteX14" fmla="*/ 222876 w 365751"/>
              <a:gd name="connsiteY14" fmla="*/ 759113 h 1380698"/>
              <a:gd name="connsiteX15" fmla="*/ 234782 w 365751"/>
              <a:gd name="connsiteY15" fmla="*/ 794831 h 1380698"/>
              <a:gd name="connsiteX16" fmla="*/ 252641 w 365751"/>
              <a:gd name="connsiteY16" fmla="*/ 836503 h 1380698"/>
              <a:gd name="connsiteX17" fmla="*/ 258594 w 365751"/>
              <a:gd name="connsiteY17" fmla="*/ 860316 h 1380698"/>
              <a:gd name="connsiteX18" fmla="*/ 270501 w 365751"/>
              <a:gd name="connsiteY18" fmla="*/ 878175 h 1380698"/>
              <a:gd name="connsiteX19" fmla="*/ 276454 w 365751"/>
              <a:gd name="connsiteY19" fmla="*/ 907941 h 1380698"/>
              <a:gd name="connsiteX20" fmla="*/ 282407 w 365751"/>
              <a:gd name="connsiteY20" fmla="*/ 925800 h 1380698"/>
              <a:gd name="connsiteX21" fmla="*/ 288360 w 365751"/>
              <a:gd name="connsiteY21" fmla="*/ 1044863 h 1380698"/>
              <a:gd name="connsiteX22" fmla="*/ 300266 w 365751"/>
              <a:gd name="connsiteY22" fmla="*/ 1098441 h 1380698"/>
              <a:gd name="connsiteX23" fmla="*/ 312173 w 365751"/>
              <a:gd name="connsiteY23" fmla="*/ 1157972 h 1380698"/>
              <a:gd name="connsiteX24" fmla="*/ 324079 w 365751"/>
              <a:gd name="connsiteY24" fmla="*/ 1223456 h 1380698"/>
              <a:gd name="connsiteX25" fmla="*/ 335985 w 365751"/>
              <a:gd name="connsiteY25" fmla="*/ 1259175 h 1380698"/>
              <a:gd name="connsiteX26" fmla="*/ 347891 w 365751"/>
              <a:gd name="connsiteY26" fmla="*/ 1277034 h 1380698"/>
              <a:gd name="connsiteX27" fmla="*/ 365751 w 365751"/>
              <a:gd name="connsiteY27" fmla="*/ 1348472 h 1380698"/>
              <a:gd name="connsiteX28" fmla="*/ 228829 w 365751"/>
              <a:gd name="connsiteY28" fmla="*/ 1360378 h 1380698"/>
              <a:gd name="connsiteX29" fmla="*/ 175251 w 365751"/>
              <a:gd name="connsiteY29" fmla="*/ 1354425 h 1380698"/>
              <a:gd name="connsiteX30" fmla="*/ 68094 w 365751"/>
              <a:gd name="connsiteY30" fmla="*/ 1342519 h 1380698"/>
              <a:gd name="connsiteX31" fmla="*/ 20027 w 365751"/>
              <a:gd name="connsiteY31" fmla="*/ 1347683 h 1380698"/>
              <a:gd name="connsiteX32" fmla="*/ 2462 w 365751"/>
              <a:gd name="connsiteY32" fmla="*/ 1218651 h 1380698"/>
              <a:gd name="connsiteX33" fmla="*/ 8563 w 365751"/>
              <a:gd name="connsiteY33" fmla="*/ 1155140 h 1380698"/>
              <a:gd name="connsiteX34" fmla="*/ 14516 w 365751"/>
              <a:gd name="connsiteY34" fmla="*/ 836503 h 1380698"/>
              <a:gd name="connsiteX35" fmla="*/ 14663 w 365751"/>
              <a:gd name="connsiteY35" fmla="*/ 822230 h 1380698"/>
              <a:gd name="connsiteX36" fmla="*/ 2758 w 365751"/>
              <a:gd name="connsiteY36" fmla="*/ 579730 h 1380698"/>
              <a:gd name="connsiteX37" fmla="*/ 14073 w 365751"/>
              <a:gd name="connsiteY37" fmla="*/ 467409 h 1380698"/>
              <a:gd name="connsiteX38" fmla="*/ 2315 w 365751"/>
              <a:gd name="connsiteY38" fmla="*/ 399163 h 1380698"/>
              <a:gd name="connsiteX39" fmla="*/ 8268 w 365751"/>
              <a:gd name="connsiteY39" fmla="*/ 124417 h 1380698"/>
              <a:gd name="connsiteX40" fmla="*/ 14221 w 365751"/>
              <a:gd name="connsiteY40" fmla="*/ 19896 h 1380698"/>
              <a:gd name="connsiteX41" fmla="*/ 97860 w 365751"/>
              <a:gd name="connsiteY41" fmla="*/ 3066 h 1380698"/>
              <a:gd name="connsiteX0" fmla="*/ 95769 w 363660"/>
              <a:gd name="connsiteY0" fmla="*/ 347 h 1377979"/>
              <a:gd name="connsiteX1" fmla="*/ 101722 w 363660"/>
              <a:gd name="connsiteY1" fmla="*/ 30112 h 1377979"/>
              <a:gd name="connsiteX2" fmla="*/ 107675 w 363660"/>
              <a:gd name="connsiteY2" fmla="*/ 71784 h 1377979"/>
              <a:gd name="connsiteX3" fmla="*/ 113628 w 363660"/>
              <a:gd name="connsiteY3" fmla="*/ 89644 h 1377979"/>
              <a:gd name="connsiteX4" fmla="*/ 125535 w 363660"/>
              <a:gd name="connsiteY4" fmla="*/ 244425 h 1377979"/>
              <a:gd name="connsiteX5" fmla="*/ 131488 w 363660"/>
              <a:gd name="connsiteY5" fmla="*/ 268237 h 1377979"/>
              <a:gd name="connsiteX6" fmla="*/ 143394 w 363660"/>
              <a:gd name="connsiteY6" fmla="*/ 363487 h 1377979"/>
              <a:gd name="connsiteX7" fmla="*/ 155300 w 363660"/>
              <a:gd name="connsiteY7" fmla="*/ 399206 h 1377979"/>
              <a:gd name="connsiteX8" fmla="*/ 173160 w 363660"/>
              <a:gd name="connsiteY8" fmla="*/ 452784 h 1377979"/>
              <a:gd name="connsiteX9" fmla="*/ 179113 w 363660"/>
              <a:gd name="connsiteY9" fmla="*/ 470644 h 1377979"/>
              <a:gd name="connsiteX10" fmla="*/ 185066 w 363660"/>
              <a:gd name="connsiteY10" fmla="*/ 524222 h 1377979"/>
              <a:gd name="connsiteX11" fmla="*/ 191019 w 363660"/>
              <a:gd name="connsiteY11" fmla="*/ 542081 h 1377979"/>
              <a:gd name="connsiteX12" fmla="*/ 202925 w 363660"/>
              <a:gd name="connsiteY12" fmla="*/ 643284 h 1377979"/>
              <a:gd name="connsiteX13" fmla="*/ 208878 w 363660"/>
              <a:gd name="connsiteY13" fmla="*/ 661144 h 1377979"/>
              <a:gd name="connsiteX14" fmla="*/ 220785 w 363660"/>
              <a:gd name="connsiteY14" fmla="*/ 756394 h 1377979"/>
              <a:gd name="connsiteX15" fmla="*/ 232691 w 363660"/>
              <a:gd name="connsiteY15" fmla="*/ 792112 h 1377979"/>
              <a:gd name="connsiteX16" fmla="*/ 250550 w 363660"/>
              <a:gd name="connsiteY16" fmla="*/ 833784 h 1377979"/>
              <a:gd name="connsiteX17" fmla="*/ 256503 w 363660"/>
              <a:gd name="connsiteY17" fmla="*/ 857597 h 1377979"/>
              <a:gd name="connsiteX18" fmla="*/ 268410 w 363660"/>
              <a:gd name="connsiteY18" fmla="*/ 875456 h 1377979"/>
              <a:gd name="connsiteX19" fmla="*/ 274363 w 363660"/>
              <a:gd name="connsiteY19" fmla="*/ 905222 h 1377979"/>
              <a:gd name="connsiteX20" fmla="*/ 280316 w 363660"/>
              <a:gd name="connsiteY20" fmla="*/ 923081 h 1377979"/>
              <a:gd name="connsiteX21" fmla="*/ 286269 w 363660"/>
              <a:gd name="connsiteY21" fmla="*/ 1042144 h 1377979"/>
              <a:gd name="connsiteX22" fmla="*/ 298175 w 363660"/>
              <a:gd name="connsiteY22" fmla="*/ 1095722 h 1377979"/>
              <a:gd name="connsiteX23" fmla="*/ 310082 w 363660"/>
              <a:gd name="connsiteY23" fmla="*/ 1155253 h 1377979"/>
              <a:gd name="connsiteX24" fmla="*/ 321988 w 363660"/>
              <a:gd name="connsiteY24" fmla="*/ 1220737 h 1377979"/>
              <a:gd name="connsiteX25" fmla="*/ 333894 w 363660"/>
              <a:gd name="connsiteY25" fmla="*/ 1256456 h 1377979"/>
              <a:gd name="connsiteX26" fmla="*/ 345800 w 363660"/>
              <a:gd name="connsiteY26" fmla="*/ 1274315 h 1377979"/>
              <a:gd name="connsiteX27" fmla="*/ 363660 w 363660"/>
              <a:gd name="connsiteY27" fmla="*/ 1345753 h 1377979"/>
              <a:gd name="connsiteX28" fmla="*/ 226738 w 363660"/>
              <a:gd name="connsiteY28" fmla="*/ 1357659 h 1377979"/>
              <a:gd name="connsiteX29" fmla="*/ 173160 w 363660"/>
              <a:gd name="connsiteY29" fmla="*/ 1351706 h 1377979"/>
              <a:gd name="connsiteX30" fmla="*/ 66003 w 363660"/>
              <a:gd name="connsiteY30" fmla="*/ 1339800 h 1377979"/>
              <a:gd name="connsiteX31" fmla="*/ 17936 w 363660"/>
              <a:gd name="connsiteY31" fmla="*/ 1344964 h 1377979"/>
              <a:gd name="connsiteX32" fmla="*/ 371 w 363660"/>
              <a:gd name="connsiteY32" fmla="*/ 1215932 h 1377979"/>
              <a:gd name="connsiteX33" fmla="*/ 6472 w 363660"/>
              <a:gd name="connsiteY33" fmla="*/ 1152421 h 1377979"/>
              <a:gd name="connsiteX34" fmla="*/ 12425 w 363660"/>
              <a:gd name="connsiteY34" fmla="*/ 833784 h 1377979"/>
              <a:gd name="connsiteX35" fmla="*/ 12572 w 363660"/>
              <a:gd name="connsiteY35" fmla="*/ 819511 h 1377979"/>
              <a:gd name="connsiteX36" fmla="*/ 667 w 363660"/>
              <a:gd name="connsiteY36" fmla="*/ 577011 h 1377979"/>
              <a:gd name="connsiteX37" fmla="*/ 11982 w 363660"/>
              <a:gd name="connsiteY37" fmla="*/ 464690 h 1377979"/>
              <a:gd name="connsiteX38" fmla="*/ 224 w 363660"/>
              <a:gd name="connsiteY38" fmla="*/ 396444 h 1377979"/>
              <a:gd name="connsiteX39" fmla="*/ 6177 w 363660"/>
              <a:gd name="connsiteY39" fmla="*/ 121698 h 1377979"/>
              <a:gd name="connsiteX40" fmla="*/ 41158 w 363660"/>
              <a:gd name="connsiteY40" fmla="*/ 50835 h 1377979"/>
              <a:gd name="connsiteX41" fmla="*/ 95769 w 363660"/>
              <a:gd name="connsiteY41" fmla="*/ 347 h 1377979"/>
              <a:gd name="connsiteX0" fmla="*/ 95769 w 363660"/>
              <a:gd name="connsiteY0" fmla="*/ 9589 h 1387221"/>
              <a:gd name="connsiteX1" fmla="*/ 101722 w 363660"/>
              <a:gd name="connsiteY1" fmla="*/ 39354 h 1387221"/>
              <a:gd name="connsiteX2" fmla="*/ 107675 w 363660"/>
              <a:gd name="connsiteY2" fmla="*/ 81026 h 1387221"/>
              <a:gd name="connsiteX3" fmla="*/ 113628 w 363660"/>
              <a:gd name="connsiteY3" fmla="*/ 98886 h 1387221"/>
              <a:gd name="connsiteX4" fmla="*/ 125535 w 363660"/>
              <a:gd name="connsiteY4" fmla="*/ 253667 h 1387221"/>
              <a:gd name="connsiteX5" fmla="*/ 131488 w 363660"/>
              <a:gd name="connsiteY5" fmla="*/ 277479 h 1387221"/>
              <a:gd name="connsiteX6" fmla="*/ 143394 w 363660"/>
              <a:gd name="connsiteY6" fmla="*/ 372729 h 1387221"/>
              <a:gd name="connsiteX7" fmla="*/ 155300 w 363660"/>
              <a:gd name="connsiteY7" fmla="*/ 408448 h 1387221"/>
              <a:gd name="connsiteX8" fmla="*/ 173160 w 363660"/>
              <a:gd name="connsiteY8" fmla="*/ 462026 h 1387221"/>
              <a:gd name="connsiteX9" fmla="*/ 179113 w 363660"/>
              <a:gd name="connsiteY9" fmla="*/ 479886 h 1387221"/>
              <a:gd name="connsiteX10" fmla="*/ 185066 w 363660"/>
              <a:gd name="connsiteY10" fmla="*/ 533464 h 1387221"/>
              <a:gd name="connsiteX11" fmla="*/ 191019 w 363660"/>
              <a:gd name="connsiteY11" fmla="*/ 551323 h 1387221"/>
              <a:gd name="connsiteX12" fmla="*/ 202925 w 363660"/>
              <a:gd name="connsiteY12" fmla="*/ 652526 h 1387221"/>
              <a:gd name="connsiteX13" fmla="*/ 208878 w 363660"/>
              <a:gd name="connsiteY13" fmla="*/ 670386 h 1387221"/>
              <a:gd name="connsiteX14" fmla="*/ 220785 w 363660"/>
              <a:gd name="connsiteY14" fmla="*/ 765636 h 1387221"/>
              <a:gd name="connsiteX15" fmla="*/ 232691 w 363660"/>
              <a:gd name="connsiteY15" fmla="*/ 801354 h 1387221"/>
              <a:gd name="connsiteX16" fmla="*/ 250550 w 363660"/>
              <a:gd name="connsiteY16" fmla="*/ 843026 h 1387221"/>
              <a:gd name="connsiteX17" fmla="*/ 256503 w 363660"/>
              <a:gd name="connsiteY17" fmla="*/ 866839 h 1387221"/>
              <a:gd name="connsiteX18" fmla="*/ 268410 w 363660"/>
              <a:gd name="connsiteY18" fmla="*/ 884698 h 1387221"/>
              <a:gd name="connsiteX19" fmla="*/ 274363 w 363660"/>
              <a:gd name="connsiteY19" fmla="*/ 914464 h 1387221"/>
              <a:gd name="connsiteX20" fmla="*/ 280316 w 363660"/>
              <a:gd name="connsiteY20" fmla="*/ 932323 h 1387221"/>
              <a:gd name="connsiteX21" fmla="*/ 286269 w 363660"/>
              <a:gd name="connsiteY21" fmla="*/ 1051386 h 1387221"/>
              <a:gd name="connsiteX22" fmla="*/ 298175 w 363660"/>
              <a:gd name="connsiteY22" fmla="*/ 1104964 h 1387221"/>
              <a:gd name="connsiteX23" fmla="*/ 310082 w 363660"/>
              <a:gd name="connsiteY23" fmla="*/ 1164495 h 1387221"/>
              <a:gd name="connsiteX24" fmla="*/ 321988 w 363660"/>
              <a:gd name="connsiteY24" fmla="*/ 1229979 h 1387221"/>
              <a:gd name="connsiteX25" fmla="*/ 333894 w 363660"/>
              <a:gd name="connsiteY25" fmla="*/ 1265698 h 1387221"/>
              <a:gd name="connsiteX26" fmla="*/ 345800 w 363660"/>
              <a:gd name="connsiteY26" fmla="*/ 1283557 h 1387221"/>
              <a:gd name="connsiteX27" fmla="*/ 363660 w 363660"/>
              <a:gd name="connsiteY27" fmla="*/ 1354995 h 1387221"/>
              <a:gd name="connsiteX28" fmla="*/ 226738 w 363660"/>
              <a:gd name="connsiteY28" fmla="*/ 1366901 h 1387221"/>
              <a:gd name="connsiteX29" fmla="*/ 173160 w 363660"/>
              <a:gd name="connsiteY29" fmla="*/ 1360948 h 1387221"/>
              <a:gd name="connsiteX30" fmla="*/ 66003 w 363660"/>
              <a:gd name="connsiteY30" fmla="*/ 1349042 h 1387221"/>
              <a:gd name="connsiteX31" fmla="*/ 17936 w 363660"/>
              <a:gd name="connsiteY31" fmla="*/ 1354206 h 1387221"/>
              <a:gd name="connsiteX32" fmla="*/ 371 w 363660"/>
              <a:gd name="connsiteY32" fmla="*/ 1225174 h 1387221"/>
              <a:gd name="connsiteX33" fmla="*/ 6472 w 363660"/>
              <a:gd name="connsiteY33" fmla="*/ 1161663 h 1387221"/>
              <a:gd name="connsiteX34" fmla="*/ 12425 w 363660"/>
              <a:gd name="connsiteY34" fmla="*/ 843026 h 1387221"/>
              <a:gd name="connsiteX35" fmla="*/ 12572 w 363660"/>
              <a:gd name="connsiteY35" fmla="*/ 828753 h 1387221"/>
              <a:gd name="connsiteX36" fmla="*/ 667 w 363660"/>
              <a:gd name="connsiteY36" fmla="*/ 586253 h 1387221"/>
              <a:gd name="connsiteX37" fmla="*/ 11982 w 363660"/>
              <a:gd name="connsiteY37" fmla="*/ 473932 h 1387221"/>
              <a:gd name="connsiteX38" fmla="*/ 224 w 363660"/>
              <a:gd name="connsiteY38" fmla="*/ 405686 h 1387221"/>
              <a:gd name="connsiteX39" fmla="*/ 6177 w 363660"/>
              <a:gd name="connsiteY39" fmla="*/ 130940 h 1387221"/>
              <a:gd name="connsiteX40" fmla="*/ 29547 w 363660"/>
              <a:gd name="connsiteY40" fmla="*/ 15199 h 1387221"/>
              <a:gd name="connsiteX41" fmla="*/ 95769 w 363660"/>
              <a:gd name="connsiteY41" fmla="*/ 9589 h 13872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Lst>
            <a:rect l="l" t="t" r="r" b="b"/>
            <a:pathLst>
              <a:path w="363660" h="1387221">
                <a:moveTo>
                  <a:pt x="95769" y="9589"/>
                </a:moveTo>
                <a:cubicBezTo>
                  <a:pt x="107798" y="13615"/>
                  <a:pt x="100059" y="29374"/>
                  <a:pt x="101722" y="39354"/>
                </a:cubicBezTo>
                <a:cubicBezTo>
                  <a:pt x="104029" y="53195"/>
                  <a:pt x="104923" y="67267"/>
                  <a:pt x="107675" y="81026"/>
                </a:cubicBezTo>
                <a:cubicBezTo>
                  <a:pt x="108906" y="87179"/>
                  <a:pt x="111644" y="92933"/>
                  <a:pt x="113628" y="98886"/>
                </a:cubicBezTo>
                <a:cubicBezTo>
                  <a:pt x="116596" y="152308"/>
                  <a:pt x="116877" y="201719"/>
                  <a:pt x="125535" y="253667"/>
                </a:cubicBezTo>
                <a:cubicBezTo>
                  <a:pt x="126880" y="261737"/>
                  <a:pt x="129504" y="269542"/>
                  <a:pt x="131488" y="277479"/>
                </a:cubicBezTo>
                <a:cubicBezTo>
                  <a:pt x="134320" y="308628"/>
                  <a:pt x="135006" y="341973"/>
                  <a:pt x="143394" y="372729"/>
                </a:cubicBezTo>
                <a:cubicBezTo>
                  <a:pt x="146696" y="384837"/>
                  <a:pt x="151331" y="396542"/>
                  <a:pt x="155300" y="408448"/>
                </a:cubicBezTo>
                <a:lnTo>
                  <a:pt x="173160" y="462026"/>
                </a:lnTo>
                <a:lnTo>
                  <a:pt x="179113" y="479886"/>
                </a:lnTo>
                <a:cubicBezTo>
                  <a:pt x="181097" y="497745"/>
                  <a:pt x="182112" y="515739"/>
                  <a:pt x="185066" y="533464"/>
                </a:cubicBezTo>
                <a:cubicBezTo>
                  <a:pt x="186098" y="539654"/>
                  <a:pt x="189897" y="545149"/>
                  <a:pt x="191019" y="551323"/>
                </a:cubicBezTo>
                <a:cubicBezTo>
                  <a:pt x="199529" y="598129"/>
                  <a:pt x="194837" y="603994"/>
                  <a:pt x="202925" y="652526"/>
                </a:cubicBezTo>
                <a:cubicBezTo>
                  <a:pt x="203957" y="658716"/>
                  <a:pt x="206894" y="664433"/>
                  <a:pt x="208878" y="670386"/>
                </a:cubicBezTo>
                <a:cubicBezTo>
                  <a:pt x="212847" y="702136"/>
                  <a:pt x="210667" y="735281"/>
                  <a:pt x="220785" y="765636"/>
                </a:cubicBezTo>
                <a:cubicBezTo>
                  <a:pt x="224754" y="777542"/>
                  <a:pt x="229647" y="789179"/>
                  <a:pt x="232691" y="801354"/>
                </a:cubicBezTo>
                <a:cubicBezTo>
                  <a:pt x="240379" y="832108"/>
                  <a:pt x="234105" y="818359"/>
                  <a:pt x="250550" y="843026"/>
                </a:cubicBezTo>
                <a:cubicBezTo>
                  <a:pt x="252534" y="850964"/>
                  <a:pt x="253280" y="859319"/>
                  <a:pt x="256503" y="866839"/>
                </a:cubicBezTo>
                <a:cubicBezTo>
                  <a:pt x="259321" y="873415"/>
                  <a:pt x="265898" y="877999"/>
                  <a:pt x="268410" y="884698"/>
                </a:cubicBezTo>
                <a:cubicBezTo>
                  <a:pt x="271963" y="894172"/>
                  <a:pt x="271909" y="904648"/>
                  <a:pt x="274363" y="914464"/>
                </a:cubicBezTo>
                <a:cubicBezTo>
                  <a:pt x="275885" y="920552"/>
                  <a:pt x="278332" y="926370"/>
                  <a:pt x="280316" y="932323"/>
                </a:cubicBezTo>
                <a:cubicBezTo>
                  <a:pt x="282300" y="972011"/>
                  <a:pt x="283100" y="1011775"/>
                  <a:pt x="286269" y="1051386"/>
                </a:cubicBezTo>
                <a:cubicBezTo>
                  <a:pt x="287957" y="1072483"/>
                  <a:pt x="294515" y="1084832"/>
                  <a:pt x="298175" y="1104964"/>
                </a:cubicBezTo>
                <a:cubicBezTo>
                  <a:pt x="309119" y="1165155"/>
                  <a:pt x="297855" y="1127821"/>
                  <a:pt x="310082" y="1164495"/>
                </a:cubicBezTo>
                <a:cubicBezTo>
                  <a:pt x="314275" y="1193846"/>
                  <a:pt x="314333" y="1204461"/>
                  <a:pt x="321988" y="1229979"/>
                </a:cubicBezTo>
                <a:cubicBezTo>
                  <a:pt x="325594" y="1242000"/>
                  <a:pt x="326932" y="1255255"/>
                  <a:pt x="333894" y="1265698"/>
                </a:cubicBezTo>
                <a:lnTo>
                  <a:pt x="345800" y="1283557"/>
                </a:lnTo>
                <a:cubicBezTo>
                  <a:pt x="361524" y="1330727"/>
                  <a:pt x="355644" y="1306896"/>
                  <a:pt x="363660" y="1354995"/>
                </a:cubicBezTo>
                <a:cubicBezTo>
                  <a:pt x="344010" y="1413945"/>
                  <a:pt x="363122" y="1375700"/>
                  <a:pt x="226738" y="1366901"/>
                </a:cubicBezTo>
                <a:cubicBezTo>
                  <a:pt x="208806" y="1365744"/>
                  <a:pt x="191019" y="1362932"/>
                  <a:pt x="173160" y="1360948"/>
                </a:cubicBezTo>
                <a:cubicBezTo>
                  <a:pt x="120971" y="1347901"/>
                  <a:pt x="91874" y="1350166"/>
                  <a:pt x="66003" y="1349042"/>
                </a:cubicBezTo>
                <a:cubicBezTo>
                  <a:pt x="40132" y="1347918"/>
                  <a:pt x="39764" y="1356190"/>
                  <a:pt x="17936" y="1354206"/>
                </a:cubicBezTo>
                <a:cubicBezTo>
                  <a:pt x="15952" y="1348253"/>
                  <a:pt x="2282" y="1257264"/>
                  <a:pt x="371" y="1225174"/>
                </a:cubicBezTo>
                <a:cubicBezTo>
                  <a:pt x="-1540" y="1193084"/>
                  <a:pt x="4463" y="1225354"/>
                  <a:pt x="6472" y="1161663"/>
                </a:cubicBezTo>
                <a:cubicBezTo>
                  <a:pt x="8481" y="1097972"/>
                  <a:pt x="8840" y="991824"/>
                  <a:pt x="12425" y="843026"/>
                </a:cubicBezTo>
                <a:cubicBezTo>
                  <a:pt x="12810" y="827032"/>
                  <a:pt x="14532" y="871548"/>
                  <a:pt x="12572" y="828753"/>
                </a:cubicBezTo>
                <a:cubicBezTo>
                  <a:pt x="10612" y="785958"/>
                  <a:pt x="765" y="645390"/>
                  <a:pt x="667" y="586253"/>
                </a:cubicBezTo>
                <a:cubicBezTo>
                  <a:pt x="569" y="527116"/>
                  <a:pt x="12056" y="504026"/>
                  <a:pt x="11982" y="473932"/>
                </a:cubicBezTo>
                <a:cubicBezTo>
                  <a:pt x="11908" y="443838"/>
                  <a:pt x="2208" y="441405"/>
                  <a:pt x="224" y="405686"/>
                </a:cubicBezTo>
                <a:cubicBezTo>
                  <a:pt x="2208" y="371952"/>
                  <a:pt x="5051" y="164714"/>
                  <a:pt x="6177" y="130940"/>
                </a:cubicBezTo>
                <a:cubicBezTo>
                  <a:pt x="9020" y="45636"/>
                  <a:pt x="-218" y="95192"/>
                  <a:pt x="29547" y="15199"/>
                </a:cubicBezTo>
                <a:cubicBezTo>
                  <a:pt x="39927" y="-12698"/>
                  <a:pt x="83740" y="5563"/>
                  <a:pt x="95769" y="9589"/>
                </a:cubicBezTo>
                <a:close/>
              </a:path>
            </a:pathLst>
          </a:custGeom>
          <a:solidFill>
            <a:schemeClr val="accent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7" name="正方形/長方形 216">
            <a:extLst>
              <a:ext uri="{FF2B5EF4-FFF2-40B4-BE49-F238E27FC236}">
                <a16:creationId xmlns:a16="http://schemas.microsoft.com/office/drawing/2014/main" id="{00000000-0008-0000-0000-0000D9000000}"/>
              </a:ext>
            </a:extLst>
          </xdr:cNvPr>
          <xdr:cNvSpPr/>
        </xdr:nvSpPr>
        <xdr:spPr>
          <a:xfrm>
            <a:off x="5100796" y="7488578"/>
            <a:ext cx="47526" cy="1563256"/>
          </a:xfrm>
          <a:prstGeom prst="rect">
            <a:avLst/>
          </a:prstGeom>
          <a:solidFill>
            <a:schemeClr val="accent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11</xdr:col>
      <xdr:colOff>504832</xdr:colOff>
      <xdr:row>227</xdr:row>
      <xdr:rowOff>136070</xdr:rowOff>
    </xdr:from>
    <xdr:to>
      <xdr:col>13</xdr:col>
      <xdr:colOff>225691</xdr:colOff>
      <xdr:row>229</xdr:row>
      <xdr:rowOff>13605</xdr:rowOff>
    </xdr:to>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2491475" y="69600534"/>
          <a:ext cx="659752" cy="69396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200" b="1">
              <a:solidFill>
                <a:schemeClr val="accent4">
                  <a:lumMod val="75000"/>
                </a:schemeClr>
              </a:solidFill>
              <a:latin typeface="Meiryo UI" panose="020B0604030504040204" pitchFamily="50" charset="-128"/>
              <a:ea typeface="Meiryo UI" panose="020B0604030504040204" pitchFamily="50" charset="-128"/>
            </a:rPr>
            <a:t>土砂の流れ</a:t>
          </a:r>
          <a:endParaRPr kumimoji="1" lang="en-US" altLang="ja-JP" sz="1200" b="1">
            <a:solidFill>
              <a:schemeClr val="accent4">
                <a:lumMod val="75000"/>
              </a:schemeClr>
            </a:solidFill>
            <a:latin typeface="Meiryo UI" panose="020B0604030504040204" pitchFamily="50" charset="-128"/>
            <a:ea typeface="Meiryo UI" panose="020B0604030504040204" pitchFamily="50" charset="-128"/>
          </a:endParaRPr>
        </a:p>
      </xdr:txBody>
    </xdr:sp>
    <xdr:clientData/>
  </xdr:twoCellAnchor>
  <xdr:twoCellAnchor>
    <xdr:from>
      <xdr:col>11</xdr:col>
      <xdr:colOff>62405</xdr:colOff>
      <xdr:row>225</xdr:row>
      <xdr:rowOff>0</xdr:rowOff>
    </xdr:from>
    <xdr:to>
      <xdr:col>38</xdr:col>
      <xdr:colOff>45357</xdr:colOff>
      <xdr:row>226</xdr:row>
      <xdr:rowOff>244928</xdr:rowOff>
    </xdr:to>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1976476" y="66321214"/>
          <a:ext cx="5135524" cy="653143"/>
        </a:xfrm>
        <a:prstGeom prst="rect">
          <a:avLst/>
        </a:prstGeom>
        <a:solidFill>
          <a:srgbClr val="D9B19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雨風が強まり屋外へ出ることが危険な場合に</a:t>
          </a:r>
          <a:endParaRPr lang="ja-JP" altLang="ja-JP" sz="1100">
            <a:effectLst/>
            <a:latin typeface="ＭＳ ゴシック" panose="020B0609070205080204" pitchFamily="49" charset="-128"/>
            <a:ea typeface="ＭＳ ゴシック" panose="020B0609070205080204" pitchFamily="49" charset="-128"/>
          </a:endParaRPr>
        </a:p>
        <a:p>
          <a:pPr algn="ct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屋内避難する際の留意点</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76009</xdr:colOff>
      <xdr:row>225</xdr:row>
      <xdr:rowOff>36017</xdr:rowOff>
    </xdr:from>
    <xdr:to>
      <xdr:col>38</xdr:col>
      <xdr:colOff>18142</xdr:colOff>
      <xdr:row>230</xdr:row>
      <xdr:rowOff>212911</xdr:rowOff>
    </xdr:to>
    <xdr:sp macro="" textlink="">
      <xdr:nvSpPr>
        <xdr:cNvPr id="220" name="正方形/長方形 219">
          <a:extLst>
            <a:ext uri="{FF2B5EF4-FFF2-40B4-BE49-F238E27FC236}">
              <a16:creationId xmlns:a16="http://schemas.microsoft.com/office/drawing/2014/main" id="{00000000-0008-0000-0000-0000DC000000}"/>
            </a:ext>
          </a:extLst>
        </xdr:cNvPr>
        <xdr:cNvSpPr/>
      </xdr:nvSpPr>
      <xdr:spPr>
        <a:xfrm>
          <a:off x="1990080" y="66357231"/>
          <a:ext cx="5094705" cy="2217966"/>
        </a:xfrm>
        <a:prstGeom prst="rect">
          <a:avLst/>
        </a:prstGeom>
        <a:noFill/>
        <a:ln w="28575">
          <a:solidFill>
            <a:srgbClr val="D9B19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27214</xdr:colOff>
      <xdr:row>226</xdr:row>
      <xdr:rowOff>336895</xdr:rowOff>
    </xdr:from>
    <xdr:to>
      <xdr:col>11</xdr:col>
      <xdr:colOff>346278</xdr:colOff>
      <xdr:row>227</xdr:row>
      <xdr:rowOff>221174</xdr:rowOff>
    </xdr:to>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2013857" y="69393145"/>
          <a:ext cx="319064" cy="292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bg1"/>
              </a:solidFill>
              <a:latin typeface="Meiryo UI" panose="020B0604030504040204" pitchFamily="50" charset="-128"/>
              <a:ea typeface="Meiryo UI" panose="020B0604030504040204" pitchFamily="50" charset="-128"/>
            </a:rPr>
            <a:t>崖</a:t>
          </a:r>
          <a:endParaRPr kumimoji="1" lang="en-US" altLang="ja-JP" sz="11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14</xdr:col>
      <xdr:colOff>429796</xdr:colOff>
      <xdr:row>226</xdr:row>
      <xdr:rowOff>285750</xdr:rowOff>
    </xdr:from>
    <xdr:to>
      <xdr:col>17</xdr:col>
      <xdr:colOff>54428</xdr:colOff>
      <xdr:row>228</xdr:row>
      <xdr:rowOff>168918</xdr:rowOff>
    </xdr:to>
    <xdr:sp macro="" textlink="">
      <xdr:nvSpPr>
        <xdr:cNvPr id="222" name="フローチャート: 結合子 221">
          <a:extLst>
            <a:ext uri="{FF2B5EF4-FFF2-40B4-BE49-F238E27FC236}">
              <a16:creationId xmlns:a16="http://schemas.microsoft.com/office/drawing/2014/main" id="{00000000-0008-0000-0000-0000DE000000}"/>
            </a:ext>
          </a:extLst>
        </xdr:cNvPr>
        <xdr:cNvSpPr/>
      </xdr:nvSpPr>
      <xdr:spPr>
        <a:xfrm>
          <a:off x="3695510" y="69342000"/>
          <a:ext cx="699597" cy="699597"/>
        </a:xfrm>
        <a:prstGeom prst="flowChartConnector">
          <a:avLst/>
        </a:prstGeom>
        <a:noFill/>
        <a:ln w="25400">
          <a:solidFill>
            <a:srgbClr val="0000FF"/>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448236</xdr:colOff>
      <xdr:row>224</xdr:row>
      <xdr:rowOff>44824</xdr:rowOff>
    </xdr:from>
    <xdr:to>
      <xdr:col>15</xdr:col>
      <xdr:colOff>258446</xdr:colOff>
      <xdr:row>229</xdr:row>
      <xdr:rowOff>214639</xdr:rowOff>
    </xdr:to>
    <xdr:sp macro="" textlink="">
      <xdr:nvSpPr>
        <xdr:cNvPr id="223" name="円弧 222">
          <a:extLst>
            <a:ext uri="{FF2B5EF4-FFF2-40B4-BE49-F238E27FC236}">
              <a16:creationId xmlns:a16="http://schemas.microsoft.com/office/drawing/2014/main" id="{00000000-0008-0000-0000-0000DF000000}"/>
            </a:ext>
          </a:extLst>
        </xdr:cNvPr>
        <xdr:cNvSpPr/>
      </xdr:nvSpPr>
      <xdr:spPr>
        <a:xfrm rot="11656984">
          <a:off x="2375648" y="65449824"/>
          <a:ext cx="1386504" cy="2074815"/>
        </a:xfrm>
        <a:prstGeom prst="arc">
          <a:avLst>
            <a:gd name="adj1" fmla="val 15015177"/>
            <a:gd name="adj2" fmla="val 20209381"/>
          </a:avLst>
        </a:prstGeom>
        <a:ln w="22225">
          <a:solidFill>
            <a:schemeClr val="accent4">
              <a:lumMod val="75000"/>
            </a:schemeClr>
          </a:solidFill>
          <a:headEnd type="triangl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119262</xdr:colOff>
      <xdr:row>226</xdr:row>
      <xdr:rowOff>342312</xdr:rowOff>
    </xdr:from>
    <xdr:to>
      <xdr:col>38</xdr:col>
      <xdr:colOff>0</xdr:colOff>
      <xdr:row>230</xdr:row>
      <xdr:rowOff>36286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192333" y="67071741"/>
          <a:ext cx="2874310" cy="13268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避難のポイント</a:t>
          </a:r>
          <a:endParaRPr kumimoji="1" lang="en-US" altLang="ja-JP" sz="1100"/>
        </a:p>
        <a:p>
          <a:r>
            <a:rPr kumimoji="1" lang="ja-JP" altLang="en-US" sz="1100"/>
            <a:t>・建物の</a:t>
          </a:r>
          <a:r>
            <a:rPr kumimoji="1" lang="en-US" altLang="ja-JP" sz="1100"/>
            <a:t>2</a:t>
          </a:r>
          <a:r>
            <a:rPr kumimoji="1" lang="ja-JP" altLang="en-US" sz="1100"/>
            <a:t>階以上の部分</a:t>
          </a:r>
          <a:endParaRPr kumimoji="1" lang="en-US" altLang="ja-JP" sz="1100"/>
        </a:p>
        <a:p>
          <a:r>
            <a:rPr kumimoji="1" lang="ja-JP" altLang="en-US" sz="1100"/>
            <a:t>・近くの堅牢な建物の２階以上</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がけや沢筋から離れた部屋</a:t>
          </a:r>
          <a:endParaRPr lang="ja-JP" altLang="ja-JP">
            <a:effectLst/>
          </a:endParaRPr>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69</xdr:col>
          <xdr:colOff>114300</xdr:colOff>
          <xdr:row>250</xdr:row>
          <xdr:rowOff>19050</xdr:rowOff>
        </xdr:from>
        <xdr:to>
          <xdr:col>98</xdr:col>
          <xdr:colOff>273050</xdr:colOff>
          <xdr:row>250</xdr:row>
          <xdr:rowOff>260350</xdr:rowOff>
        </xdr:to>
        <xdr:sp macro="" textlink="">
          <xdr:nvSpPr>
            <xdr:cNvPr id="14640" name="Check Box 304" hidden="1">
              <a:extLst>
                <a:ext uri="{63B3BB69-23CF-44E3-9099-C40C66FF867C}">
                  <a14:compatExt spid="_x0000_s14640"/>
                </a:ext>
                <a:ext uri="{FF2B5EF4-FFF2-40B4-BE49-F238E27FC236}">
                  <a16:creationId xmlns:a16="http://schemas.microsoft.com/office/drawing/2014/main" id="{00000000-0008-0000-0000-00003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63</xdr:col>
      <xdr:colOff>55743</xdr:colOff>
      <xdr:row>225</xdr:row>
      <xdr:rowOff>301305</xdr:rowOff>
    </xdr:from>
    <xdr:to>
      <xdr:col>71</xdr:col>
      <xdr:colOff>103235</xdr:colOff>
      <xdr:row>230</xdr:row>
      <xdr:rowOff>285749</xdr:rowOff>
    </xdr:to>
    <xdr:sp macro="" textlink="">
      <xdr:nvSpPr>
        <xdr:cNvPr id="256" name="正方形/長方形 255">
          <a:extLst>
            <a:ext uri="{FF2B5EF4-FFF2-40B4-BE49-F238E27FC236}">
              <a16:creationId xmlns:a16="http://schemas.microsoft.com/office/drawing/2014/main" id="{00000000-0008-0000-0000-000000010000}"/>
            </a:ext>
          </a:extLst>
        </xdr:cNvPr>
        <xdr:cNvSpPr/>
      </xdr:nvSpPr>
      <xdr:spPr>
        <a:xfrm>
          <a:off x="11676243" y="69969876"/>
          <a:ext cx="2333492" cy="202551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17599</xdr:colOff>
      <xdr:row>227</xdr:row>
      <xdr:rowOff>218593</xdr:rowOff>
    </xdr:from>
    <xdr:to>
      <xdr:col>68</xdr:col>
      <xdr:colOff>194726</xdr:colOff>
      <xdr:row>230</xdr:row>
      <xdr:rowOff>35344</xdr:rowOff>
    </xdr:to>
    <xdr:sp macro="" textlink="">
      <xdr:nvSpPr>
        <xdr:cNvPr id="257" name="正方形/長方形 256">
          <a:extLst>
            <a:ext uri="{FF2B5EF4-FFF2-40B4-BE49-F238E27FC236}">
              <a16:creationId xmlns:a16="http://schemas.microsoft.com/office/drawing/2014/main" id="{00000000-0008-0000-0000-000001010000}"/>
            </a:ext>
          </a:extLst>
        </xdr:cNvPr>
        <xdr:cNvSpPr/>
      </xdr:nvSpPr>
      <xdr:spPr>
        <a:xfrm>
          <a:off x="13107670" y="70703593"/>
          <a:ext cx="462877" cy="104139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66</xdr:col>
      <xdr:colOff>153052</xdr:colOff>
      <xdr:row>227</xdr:row>
      <xdr:rowOff>163517</xdr:rowOff>
    </xdr:from>
    <xdr:to>
      <xdr:col>70</xdr:col>
      <xdr:colOff>26297</xdr:colOff>
      <xdr:row>227</xdr:row>
      <xdr:rowOff>356238</xdr:rowOff>
    </xdr:to>
    <xdr:sp macro="" textlink="">
      <xdr:nvSpPr>
        <xdr:cNvPr id="258" name="台形 257">
          <a:extLst>
            <a:ext uri="{FF2B5EF4-FFF2-40B4-BE49-F238E27FC236}">
              <a16:creationId xmlns:a16="http://schemas.microsoft.com/office/drawing/2014/main" id="{00000000-0008-0000-0000-000002010000}"/>
            </a:ext>
          </a:extLst>
        </xdr:cNvPr>
        <xdr:cNvSpPr/>
      </xdr:nvSpPr>
      <xdr:spPr>
        <a:xfrm>
          <a:off x="12902945" y="70648517"/>
          <a:ext cx="866566" cy="192721"/>
        </a:xfrm>
        <a:prstGeom prst="trapezoid">
          <a:avLst>
            <a:gd name="adj" fmla="val 118518"/>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66</xdr:col>
      <xdr:colOff>100070</xdr:colOff>
      <xdr:row>228</xdr:row>
      <xdr:rowOff>209071</xdr:rowOff>
    </xdr:from>
    <xdr:to>
      <xdr:col>70</xdr:col>
      <xdr:colOff>79904</xdr:colOff>
      <xdr:row>229</xdr:row>
      <xdr:rowOff>11572</xdr:rowOff>
    </xdr:to>
    <xdr:sp macro="" textlink="">
      <xdr:nvSpPr>
        <xdr:cNvPr id="259" name="台形 258">
          <a:extLst>
            <a:ext uri="{FF2B5EF4-FFF2-40B4-BE49-F238E27FC236}">
              <a16:creationId xmlns:a16="http://schemas.microsoft.com/office/drawing/2014/main" id="{00000000-0008-0000-0000-000003010000}"/>
            </a:ext>
          </a:extLst>
        </xdr:cNvPr>
        <xdr:cNvSpPr/>
      </xdr:nvSpPr>
      <xdr:spPr>
        <a:xfrm>
          <a:off x="12849963" y="71102285"/>
          <a:ext cx="973155" cy="210716"/>
        </a:xfrm>
        <a:prstGeom prst="trapezoid">
          <a:avLst>
            <a:gd name="adj" fmla="val 83622"/>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66</xdr:col>
      <xdr:colOff>167074</xdr:colOff>
      <xdr:row>228</xdr:row>
      <xdr:rowOff>362966</xdr:rowOff>
    </xdr:from>
    <xdr:to>
      <xdr:col>70</xdr:col>
      <xdr:colOff>15111</xdr:colOff>
      <xdr:row>230</xdr:row>
      <xdr:rowOff>46549</xdr:rowOff>
    </xdr:to>
    <xdr:sp macro="" textlink="">
      <xdr:nvSpPr>
        <xdr:cNvPr id="260" name="正方形/長方形 259">
          <a:extLst>
            <a:ext uri="{FF2B5EF4-FFF2-40B4-BE49-F238E27FC236}">
              <a16:creationId xmlns:a16="http://schemas.microsoft.com/office/drawing/2014/main" id="{00000000-0008-0000-0000-000004010000}"/>
            </a:ext>
          </a:extLst>
        </xdr:cNvPr>
        <xdr:cNvSpPr/>
      </xdr:nvSpPr>
      <xdr:spPr>
        <a:xfrm>
          <a:off x="12916967" y="71256180"/>
          <a:ext cx="841358" cy="500012"/>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283435</xdr:colOff>
      <xdr:row>227</xdr:row>
      <xdr:rowOff>393040</xdr:rowOff>
    </xdr:from>
    <xdr:to>
      <xdr:col>68</xdr:col>
      <xdr:colOff>119906</xdr:colOff>
      <xdr:row>228</xdr:row>
      <xdr:rowOff>191171</xdr:rowOff>
    </xdr:to>
    <xdr:sp macro="" textlink="">
      <xdr:nvSpPr>
        <xdr:cNvPr id="261" name="正方形/長方形 260">
          <a:extLst>
            <a:ext uri="{FF2B5EF4-FFF2-40B4-BE49-F238E27FC236}">
              <a16:creationId xmlns:a16="http://schemas.microsoft.com/office/drawing/2014/main" id="{00000000-0008-0000-0000-000005010000}"/>
            </a:ext>
          </a:extLst>
        </xdr:cNvPr>
        <xdr:cNvSpPr/>
      </xdr:nvSpPr>
      <xdr:spPr>
        <a:xfrm>
          <a:off x="13373506" y="70878040"/>
          <a:ext cx="122221" cy="20634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39049</xdr:colOff>
      <xdr:row>229</xdr:row>
      <xdr:rowOff>35129</xdr:rowOff>
    </xdr:from>
    <xdr:to>
      <xdr:col>68</xdr:col>
      <xdr:colOff>201862</xdr:colOff>
      <xdr:row>229</xdr:row>
      <xdr:rowOff>376922</xdr:rowOff>
    </xdr:to>
    <xdr:sp macro="" textlink="">
      <xdr:nvSpPr>
        <xdr:cNvPr id="262" name="正方形/長方形 261">
          <a:extLst>
            <a:ext uri="{FF2B5EF4-FFF2-40B4-BE49-F238E27FC236}">
              <a16:creationId xmlns:a16="http://schemas.microsoft.com/office/drawing/2014/main" id="{00000000-0008-0000-0000-000006010000}"/>
            </a:ext>
          </a:extLst>
        </xdr:cNvPr>
        <xdr:cNvSpPr/>
      </xdr:nvSpPr>
      <xdr:spPr>
        <a:xfrm>
          <a:off x="13129120" y="71336558"/>
          <a:ext cx="448563" cy="3417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110360</xdr:colOff>
      <xdr:row>227</xdr:row>
      <xdr:rowOff>392221</xdr:rowOff>
    </xdr:from>
    <xdr:to>
      <xdr:col>67</xdr:col>
      <xdr:colOff>232581</xdr:colOff>
      <xdr:row>228</xdr:row>
      <xdr:rowOff>190351</xdr:rowOff>
    </xdr:to>
    <xdr:sp macro="" textlink="">
      <xdr:nvSpPr>
        <xdr:cNvPr id="263" name="正方形/長方形 262">
          <a:extLst>
            <a:ext uri="{FF2B5EF4-FFF2-40B4-BE49-F238E27FC236}">
              <a16:creationId xmlns:a16="http://schemas.microsoft.com/office/drawing/2014/main" id="{00000000-0008-0000-0000-000007010000}"/>
            </a:ext>
          </a:extLst>
        </xdr:cNvPr>
        <xdr:cNvSpPr/>
      </xdr:nvSpPr>
      <xdr:spPr>
        <a:xfrm>
          <a:off x="13200431" y="70877221"/>
          <a:ext cx="122221" cy="20634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2393</xdr:colOff>
      <xdr:row>225</xdr:row>
      <xdr:rowOff>370592</xdr:rowOff>
    </xdr:from>
    <xdr:to>
      <xdr:col>71</xdr:col>
      <xdr:colOff>144054</xdr:colOff>
      <xdr:row>230</xdr:row>
      <xdr:rowOff>272139</xdr:rowOff>
    </xdr:to>
    <xdr:grpSp>
      <xdr:nvGrpSpPr>
        <xdr:cNvPr id="264" name="グループ化 263">
          <a:extLst>
            <a:ext uri="{FF2B5EF4-FFF2-40B4-BE49-F238E27FC236}">
              <a16:creationId xmlns:a16="http://schemas.microsoft.com/office/drawing/2014/main" id="{00000000-0008-0000-0000-000008010000}"/>
            </a:ext>
          </a:extLst>
        </xdr:cNvPr>
        <xdr:cNvGrpSpPr/>
      </xdr:nvGrpSpPr>
      <xdr:grpSpPr>
        <a:xfrm>
          <a:off x="8282609" y="66813679"/>
          <a:ext cx="0" cy="1944590"/>
          <a:chOff x="5098021" y="7405107"/>
          <a:chExt cx="2529579" cy="1660607"/>
        </a:xfrm>
      </xdr:grpSpPr>
      <xdr:sp macro="" textlink="">
        <xdr:nvSpPr>
          <xdr:cNvPr id="265" name="正方形/長方形 264">
            <a:extLst>
              <a:ext uri="{FF2B5EF4-FFF2-40B4-BE49-F238E27FC236}">
                <a16:creationId xmlns:a16="http://schemas.microsoft.com/office/drawing/2014/main" id="{00000000-0008-0000-0000-000009010000}"/>
              </a:ext>
            </a:extLst>
          </xdr:cNvPr>
          <xdr:cNvSpPr/>
        </xdr:nvSpPr>
        <xdr:spPr>
          <a:xfrm>
            <a:off x="5101827" y="8841654"/>
            <a:ext cx="2525773" cy="224060"/>
          </a:xfrm>
          <a:prstGeom prst="rect">
            <a:avLst/>
          </a:prstGeom>
          <a:solidFill>
            <a:schemeClr val="accent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6" name="フリーフォーム: 図形 265">
            <a:extLst>
              <a:ext uri="{FF2B5EF4-FFF2-40B4-BE49-F238E27FC236}">
                <a16:creationId xmlns:a16="http://schemas.microsoft.com/office/drawing/2014/main" id="{00000000-0008-0000-0000-00000A010000}"/>
              </a:ext>
            </a:extLst>
          </xdr:cNvPr>
          <xdr:cNvSpPr/>
        </xdr:nvSpPr>
        <xdr:spPr>
          <a:xfrm>
            <a:off x="5098021" y="7405107"/>
            <a:ext cx="517460" cy="1566253"/>
          </a:xfrm>
          <a:custGeom>
            <a:avLst/>
            <a:gdLst>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8267 w 377361"/>
              <a:gd name="connsiteY32" fmla="*/ 1329216 h 1391208"/>
              <a:gd name="connsiteX33" fmla="*/ 20173 w 377361"/>
              <a:gd name="connsiteY33" fmla="*/ 1293498 h 1391208"/>
              <a:gd name="connsiteX34" fmla="*/ 26126 w 377361"/>
              <a:gd name="connsiteY34" fmla="*/ 847013 h 1391208"/>
              <a:gd name="connsiteX35" fmla="*/ 32079 w 377361"/>
              <a:gd name="connsiteY35" fmla="*/ 799388 h 1391208"/>
              <a:gd name="connsiteX36" fmla="*/ 20173 w 377361"/>
              <a:gd name="connsiteY36" fmla="*/ 579123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8267 w 377361"/>
              <a:gd name="connsiteY32" fmla="*/ 1329216 h 1391208"/>
              <a:gd name="connsiteX33" fmla="*/ 20173 w 377361"/>
              <a:gd name="connsiteY33" fmla="*/ 1293498 h 1391208"/>
              <a:gd name="connsiteX34" fmla="*/ 26126 w 377361"/>
              <a:gd name="connsiteY34" fmla="*/ 847013 h 1391208"/>
              <a:gd name="connsiteX35" fmla="*/ 8857 w 377361"/>
              <a:gd name="connsiteY35" fmla="*/ 832740 h 1391208"/>
              <a:gd name="connsiteX36" fmla="*/ 20173 w 377361"/>
              <a:gd name="connsiteY36" fmla="*/ 579123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31489 w 377361"/>
              <a:gd name="connsiteY32" fmla="*/ 1340333 h 1391208"/>
              <a:gd name="connsiteX33" fmla="*/ 20173 w 377361"/>
              <a:gd name="connsiteY33" fmla="*/ 1293498 h 1391208"/>
              <a:gd name="connsiteX34" fmla="*/ 26126 w 377361"/>
              <a:gd name="connsiteY34" fmla="*/ 847013 h 1391208"/>
              <a:gd name="connsiteX35" fmla="*/ 8857 w 377361"/>
              <a:gd name="connsiteY35" fmla="*/ 832740 h 1391208"/>
              <a:gd name="connsiteX36" fmla="*/ 20173 w 377361"/>
              <a:gd name="connsiteY36" fmla="*/ 579123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31489 w 377361"/>
              <a:gd name="connsiteY32" fmla="*/ 1340333 h 1391208"/>
              <a:gd name="connsiteX33" fmla="*/ 20173 w 377361"/>
              <a:gd name="connsiteY33" fmla="*/ 1165650 h 1391208"/>
              <a:gd name="connsiteX34" fmla="*/ 26126 w 377361"/>
              <a:gd name="connsiteY34" fmla="*/ 847013 h 1391208"/>
              <a:gd name="connsiteX35" fmla="*/ 8857 w 377361"/>
              <a:gd name="connsiteY35" fmla="*/ 832740 h 1391208"/>
              <a:gd name="connsiteX36" fmla="*/ 20173 w 377361"/>
              <a:gd name="connsiteY36" fmla="*/ 579123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31489 w 377361"/>
              <a:gd name="connsiteY32" fmla="*/ 1223602 h 1391208"/>
              <a:gd name="connsiteX33" fmla="*/ 20173 w 377361"/>
              <a:gd name="connsiteY33" fmla="*/ 1165650 h 1391208"/>
              <a:gd name="connsiteX34" fmla="*/ 26126 w 377361"/>
              <a:gd name="connsiteY34" fmla="*/ 847013 h 1391208"/>
              <a:gd name="connsiteX35" fmla="*/ 8857 w 377361"/>
              <a:gd name="connsiteY35" fmla="*/ 832740 h 1391208"/>
              <a:gd name="connsiteX36" fmla="*/ 20173 w 377361"/>
              <a:gd name="connsiteY36" fmla="*/ 579123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14072 w 377361"/>
              <a:gd name="connsiteY32" fmla="*/ 1223602 h 1391208"/>
              <a:gd name="connsiteX33" fmla="*/ 20173 w 377361"/>
              <a:gd name="connsiteY33" fmla="*/ 1165650 h 1391208"/>
              <a:gd name="connsiteX34" fmla="*/ 26126 w 377361"/>
              <a:gd name="connsiteY34" fmla="*/ 847013 h 1391208"/>
              <a:gd name="connsiteX35" fmla="*/ 8857 w 377361"/>
              <a:gd name="connsiteY35" fmla="*/ 832740 h 1391208"/>
              <a:gd name="connsiteX36" fmla="*/ 20173 w 377361"/>
              <a:gd name="connsiteY36" fmla="*/ 579123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14072 w 377361"/>
              <a:gd name="connsiteY32" fmla="*/ 1223602 h 1391208"/>
              <a:gd name="connsiteX33" fmla="*/ 20173 w 377361"/>
              <a:gd name="connsiteY33" fmla="*/ 1165650 h 1391208"/>
              <a:gd name="connsiteX34" fmla="*/ 26126 w 377361"/>
              <a:gd name="connsiteY34" fmla="*/ 847013 h 1391208"/>
              <a:gd name="connsiteX35" fmla="*/ 26273 w 377361"/>
              <a:gd name="connsiteY35" fmla="*/ 832740 h 1391208"/>
              <a:gd name="connsiteX36" fmla="*/ 20173 w 377361"/>
              <a:gd name="connsiteY36" fmla="*/ 579123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14072 w 377361"/>
              <a:gd name="connsiteY32" fmla="*/ 1223602 h 1391208"/>
              <a:gd name="connsiteX33" fmla="*/ 20173 w 377361"/>
              <a:gd name="connsiteY33" fmla="*/ 1165650 h 1391208"/>
              <a:gd name="connsiteX34" fmla="*/ 26126 w 377361"/>
              <a:gd name="connsiteY34" fmla="*/ 847013 h 1391208"/>
              <a:gd name="connsiteX35" fmla="*/ 26273 w 377361"/>
              <a:gd name="connsiteY35" fmla="*/ 832740 h 1391208"/>
              <a:gd name="connsiteX36" fmla="*/ 14368 w 377361"/>
              <a:gd name="connsiteY36" fmla="*/ 590240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14072 w 377361"/>
              <a:gd name="connsiteY32" fmla="*/ 1223602 h 1391208"/>
              <a:gd name="connsiteX33" fmla="*/ 20173 w 377361"/>
              <a:gd name="connsiteY33" fmla="*/ 1165650 h 1391208"/>
              <a:gd name="connsiteX34" fmla="*/ 26126 w 377361"/>
              <a:gd name="connsiteY34" fmla="*/ 847013 h 1391208"/>
              <a:gd name="connsiteX35" fmla="*/ 26273 w 377361"/>
              <a:gd name="connsiteY35" fmla="*/ 832740 h 1391208"/>
              <a:gd name="connsiteX36" fmla="*/ 14368 w 377361"/>
              <a:gd name="connsiteY36" fmla="*/ 590240 h 1391208"/>
              <a:gd name="connsiteX37" fmla="*/ 8267 w 377361"/>
              <a:gd name="connsiteY37" fmla="*/ 477919 h 1391208"/>
              <a:gd name="connsiteX38" fmla="*/ 13925 w 377361"/>
              <a:gd name="connsiteY38" fmla="*/ 40967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14072 w 377361"/>
              <a:gd name="connsiteY32" fmla="*/ 1223602 h 1391208"/>
              <a:gd name="connsiteX33" fmla="*/ 20173 w 377361"/>
              <a:gd name="connsiteY33" fmla="*/ 1165650 h 1391208"/>
              <a:gd name="connsiteX34" fmla="*/ 26126 w 377361"/>
              <a:gd name="connsiteY34" fmla="*/ 847013 h 1391208"/>
              <a:gd name="connsiteX35" fmla="*/ 26273 w 377361"/>
              <a:gd name="connsiteY35" fmla="*/ 832740 h 1391208"/>
              <a:gd name="connsiteX36" fmla="*/ 14368 w 377361"/>
              <a:gd name="connsiteY36" fmla="*/ 590240 h 1391208"/>
              <a:gd name="connsiteX37" fmla="*/ 25683 w 377361"/>
              <a:gd name="connsiteY37" fmla="*/ 477919 h 1391208"/>
              <a:gd name="connsiteX38" fmla="*/ 13925 w 377361"/>
              <a:gd name="connsiteY38" fmla="*/ 40967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37295 w 377361"/>
              <a:gd name="connsiteY32" fmla="*/ 1229161 h 1391208"/>
              <a:gd name="connsiteX33" fmla="*/ 20173 w 377361"/>
              <a:gd name="connsiteY33" fmla="*/ 1165650 h 1391208"/>
              <a:gd name="connsiteX34" fmla="*/ 26126 w 377361"/>
              <a:gd name="connsiteY34" fmla="*/ 847013 h 1391208"/>
              <a:gd name="connsiteX35" fmla="*/ 26273 w 377361"/>
              <a:gd name="connsiteY35" fmla="*/ 832740 h 1391208"/>
              <a:gd name="connsiteX36" fmla="*/ 14368 w 377361"/>
              <a:gd name="connsiteY36" fmla="*/ 590240 h 1391208"/>
              <a:gd name="connsiteX37" fmla="*/ 25683 w 377361"/>
              <a:gd name="connsiteY37" fmla="*/ 477919 h 1391208"/>
              <a:gd name="connsiteX38" fmla="*/ 13925 w 377361"/>
              <a:gd name="connsiteY38" fmla="*/ 40967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31637 w 377361"/>
              <a:gd name="connsiteY31" fmla="*/ 1358193 h 1391208"/>
              <a:gd name="connsiteX32" fmla="*/ 37295 w 377361"/>
              <a:gd name="connsiteY32" fmla="*/ 1229161 h 1391208"/>
              <a:gd name="connsiteX33" fmla="*/ 20173 w 377361"/>
              <a:gd name="connsiteY33" fmla="*/ 1165650 h 1391208"/>
              <a:gd name="connsiteX34" fmla="*/ 26126 w 377361"/>
              <a:gd name="connsiteY34" fmla="*/ 847013 h 1391208"/>
              <a:gd name="connsiteX35" fmla="*/ 26273 w 377361"/>
              <a:gd name="connsiteY35" fmla="*/ 832740 h 1391208"/>
              <a:gd name="connsiteX36" fmla="*/ 14368 w 377361"/>
              <a:gd name="connsiteY36" fmla="*/ 590240 h 1391208"/>
              <a:gd name="connsiteX37" fmla="*/ 25683 w 377361"/>
              <a:gd name="connsiteY37" fmla="*/ 477919 h 1391208"/>
              <a:gd name="connsiteX38" fmla="*/ 13925 w 377361"/>
              <a:gd name="connsiteY38" fmla="*/ 40967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31637 w 377361"/>
              <a:gd name="connsiteY31" fmla="*/ 1358193 h 1391208"/>
              <a:gd name="connsiteX32" fmla="*/ 14072 w 377361"/>
              <a:gd name="connsiteY32" fmla="*/ 1229161 h 1391208"/>
              <a:gd name="connsiteX33" fmla="*/ 20173 w 377361"/>
              <a:gd name="connsiteY33" fmla="*/ 1165650 h 1391208"/>
              <a:gd name="connsiteX34" fmla="*/ 26126 w 377361"/>
              <a:gd name="connsiteY34" fmla="*/ 847013 h 1391208"/>
              <a:gd name="connsiteX35" fmla="*/ 26273 w 377361"/>
              <a:gd name="connsiteY35" fmla="*/ 832740 h 1391208"/>
              <a:gd name="connsiteX36" fmla="*/ 14368 w 377361"/>
              <a:gd name="connsiteY36" fmla="*/ 590240 h 1391208"/>
              <a:gd name="connsiteX37" fmla="*/ 25683 w 377361"/>
              <a:gd name="connsiteY37" fmla="*/ 477919 h 1391208"/>
              <a:gd name="connsiteX38" fmla="*/ 13925 w 377361"/>
              <a:gd name="connsiteY38" fmla="*/ 40967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11479 w 379370"/>
              <a:gd name="connsiteY0" fmla="*/ 13576 h 1391208"/>
              <a:gd name="connsiteX1" fmla="*/ 117432 w 379370"/>
              <a:gd name="connsiteY1" fmla="*/ 43341 h 1391208"/>
              <a:gd name="connsiteX2" fmla="*/ 123385 w 379370"/>
              <a:gd name="connsiteY2" fmla="*/ 85013 h 1391208"/>
              <a:gd name="connsiteX3" fmla="*/ 129338 w 379370"/>
              <a:gd name="connsiteY3" fmla="*/ 102873 h 1391208"/>
              <a:gd name="connsiteX4" fmla="*/ 141245 w 379370"/>
              <a:gd name="connsiteY4" fmla="*/ 257654 h 1391208"/>
              <a:gd name="connsiteX5" fmla="*/ 147198 w 379370"/>
              <a:gd name="connsiteY5" fmla="*/ 281466 h 1391208"/>
              <a:gd name="connsiteX6" fmla="*/ 159104 w 379370"/>
              <a:gd name="connsiteY6" fmla="*/ 376716 h 1391208"/>
              <a:gd name="connsiteX7" fmla="*/ 171010 w 379370"/>
              <a:gd name="connsiteY7" fmla="*/ 412435 h 1391208"/>
              <a:gd name="connsiteX8" fmla="*/ 188870 w 379370"/>
              <a:gd name="connsiteY8" fmla="*/ 466013 h 1391208"/>
              <a:gd name="connsiteX9" fmla="*/ 194823 w 379370"/>
              <a:gd name="connsiteY9" fmla="*/ 483873 h 1391208"/>
              <a:gd name="connsiteX10" fmla="*/ 200776 w 379370"/>
              <a:gd name="connsiteY10" fmla="*/ 537451 h 1391208"/>
              <a:gd name="connsiteX11" fmla="*/ 206729 w 379370"/>
              <a:gd name="connsiteY11" fmla="*/ 555310 h 1391208"/>
              <a:gd name="connsiteX12" fmla="*/ 218635 w 379370"/>
              <a:gd name="connsiteY12" fmla="*/ 656513 h 1391208"/>
              <a:gd name="connsiteX13" fmla="*/ 224588 w 379370"/>
              <a:gd name="connsiteY13" fmla="*/ 674373 h 1391208"/>
              <a:gd name="connsiteX14" fmla="*/ 236495 w 379370"/>
              <a:gd name="connsiteY14" fmla="*/ 769623 h 1391208"/>
              <a:gd name="connsiteX15" fmla="*/ 248401 w 379370"/>
              <a:gd name="connsiteY15" fmla="*/ 805341 h 1391208"/>
              <a:gd name="connsiteX16" fmla="*/ 266260 w 379370"/>
              <a:gd name="connsiteY16" fmla="*/ 847013 h 1391208"/>
              <a:gd name="connsiteX17" fmla="*/ 272213 w 379370"/>
              <a:gd name="connsiteY17" fmla="*/ 870826 h 1391208"/>
              <a:gd name="connsiteX18" fmla="*/ 284120 w 379370"/>
              <a:gd name="connsiteY18" fmla="*/ 888685 h 1391208"/>
              <a:gd name="connsiteX19" fmla="*/ 290073 w 379370"/>
              <a:gd name="connsiteY19" fmla="*/ 918451 h 1391208"/>
              <a:gd name="connsiteX20" fmla="*/ 296026 w 379370"/>
              <a:gd name="connsiteY20" fmla="*/ 936310 h 1391208"/>
              <a:gd name="connsiteX21" fmla="*/ 301979 w 379370"/>
              <a:gd name="connsiteY21" fmla="*/ 1055373 h 1391208"/>
              <a:gd name="connsiteX22" fmla="*/ 313885 w 379370"/>
              <a:gd name="connsiteY22" fmla="*/ 1108951 h 1391208"/>
              <a:gd name="connsiteX23" fmla="*/ 325792 w 379370"/>
              <a:gd name="connsiteY23" fmla="*/ 1168482 h 1391208"/>
              <a:gd name="connsiteX24" fmla="*/ 337698 w 379370"/>
              <a:gd name="connsiteY24" fmla="*/ 1233966 h 1391208"/>
              <a:gd name="connsiteX25" fmla="*/ 349604 w 379370"/>
              <a:gd name="connsiteY25" fmla="*/ 1269685 h 1391208"/>
              <a:gd name="connsiteX26" fmla="*/ 361510 w 379370"/>
              <a:gd name="connsiteY26" fmla="*/ 1287544 h 1391208"/>
              <a:gd name="connsiteX27" fmla="*/ 379370 w 379370"/>
              <a:gd name="connsiteY27" fmla="*/ 1358982 h 1391208"/>
              <a:gd name="connsiteX28" fmla="*/ 242448 w 379370"/>
              <a:gd name="connsiteY28" fmla="*/ 1370888 h 1391208"/>
              <a:gd name="connsiteX29" fmla="*/ 188870 w 379370"/>
              <a:gd name="connsiteY29" fmla="*/ 1364935 h 1391208"/>
              <a:gd name="connsiteX30" fmla="*/ 81713 w 379370"/>
              <a:gd name="connsiteY30" fmla="*/ 1353029 h 1391208"/>
              <a:gd name="connsiteX31" fmla="*/ 33646 w 379370"/>
              <a:gd name="connsiteY31" fmla="*/ 1358193 h 1391208"/>
              <a:gd name="connsiteX32" fmla="*/ 16081 w 379370"/>
              <a:gd name="connsiteY32" fmla="*/ 1229161 h 1391208"/>
              <a:gd name="connsiteX33" fmla="*/ 22182 w 379370"/>
              <a:gd name="connsiteY33" fmla="*/ 1165650 h 1391208"/>
              <a:gd name="connsiteX34" fmla="*/ 28135 w 379370"/>
              <a:gd name="connsiteY34" fmla="*/ 847013 h 1391208"/>
              <a:gd name="connsiteX35" fmla="*/ 28282 w 379370"/>
              <a:gd name="connsiteY35" fmla="*/ 832740 h 1391208"/>
              <a:gd name="connsiteX36" fmla="*/ 16377 w 379370"/>
              <a:gd name="connsiteY36" fmla="*/ 590240 h 1391208"/>
              <a:gd name="connsiteX37" fmla="*/ 27692 w 379370"/>
              <a:gd name="connsiteY37" fmla="*/ 477919 h 1391208"/>
              <a:gd name="connsiteX38" fmla="*/ 15934 w 379370"/>
              <a:gd name="connsiteY38" fmla="*/ 409673 h 1391208"/>
              <a:gd name="connsiteX39" fmla="*/ 4470 w 379370"/>
              <a:gd name="connsiteY39" fmla="*/ 134927 h 1391208"/>
              <a:gd name="connsiteX40" fmla="*/ 16229 w 379370"/>
              <a:gd name="connsiteY40" fmla="*/ 13576 h 1391208"/>
              <a:gd name="connsiteX41" fmla="*/ 111479 w 379370"/>
              <a:gd name="connsiteY41" fmla="*/ 13576 h 1391208"/>
              <a:gd name="connsiteX0" fmla="*/ 106649 w 374540"/>
              <a:gd name="connsiteY0" fmla="*/ 13576 h 1391208"/>
              <a:gd name="connsiteX1" fmla="*/ 112602 w 374540"/>
              <a:gd name="connsiteY1" fmla="*/ 43341 h 1391208"/>
              <a:gd name="connsiteX2" fmla="*/ 118555 w 374540"/>
              <a:gd name="connsiteY2" fmla="*/ 85013 h 1391208"/>
              <a:gd name="connsiteX3" fmla="*/ 124508 w 374540"/>
              <a:gd name="connsiteY3" fmla="*/ 102873 h 1391208"/>
              <a:gd name="connsiteX4" fmla="*/ 136415 w 374540"/>
              <a:gd name="connsiteY4" fmla="*/ 257654 h 1391208"/>
              <a:gd name="connsiteX5" fmla="*/ 142368 w 374540"/>
              <a:gd name="connsiteY5" fmla="*/ 281466 h 1391208"/>
              <a:gd name="connsiteX6" fmla="*/ 154274 w 374540"/>
              <a:gd name="connsiteY6" fmla="*/ 376716 h 1391208"/>
              <a:gd name="connsiteX7" fmla="*/ 166180 w 374540"/>
              <a:gd name="connsiteY7" fmla="*/ 412435 h 1391208"/>
              <a:gd name="connsiteX8" fmla="*/ 184040 w 374540"/>
              <a:gd name="connsiteY8" fmla="*/ 466013 h 1391208"/>
              <a:gd name="connsiteX9" fmla="*/ 189993 w 374540"/>
              <a:gd name="connsiteY9" fmla="*/ 483873 h 1391208"/>
              <a:gd name="connsiteX10" fmla="*/ 195946 w 374540"/>
              <a:gd name="connsiteY10" fmla="*/ 537451 h 1391208"/>
              <a:gd name="connsiteX11" fmla="*/ 201899 w 374540"/>
              <a:gd name="connsiteY11" fmla="*/ 555310 h 1391208"/>
              <a:gd name="connsiteX12" fmla="*/ 213805 w 374540"/>
              <a:gd name="connsiteY12" fmla="*/ 656513 h 1391208"/>
              <a:gd name="connsiteX13" fmla="*/ 219758 w 374540"/>
              <a:gd name="connsiteY13" fmla="*/ 674373 h 1391208"/>
              <a:gd name="connsiteX14" fmla="*/ 231665 w 374540"/>
              <a:gd name="connsiteY14" fmla="*/ 769623 h 1391208"/>
              <a:gd name="connsiteX15" fmla="*/ 243571 w 374540"/>
              <a:gd name="connsiteY15" fmla="*/ 805341 h 1391208"/>
              <a:gd name="connsiteX16" fmla="*/ 261430 w 374540"/>
              <a:gd name="connsiteY16" fmla="*/ 847013 h 1391208"/>
              <a:gd name="connsiteX17" fmla="*/ 267383 w 374540"/>
              <a:gd name="connsiteY17" fmla="*/ 870826 h 1391208"/>
              <a:gd name="connsiteX18" fmla="*/ 279290 w 374540"/>
              <a:gd name="connsiteY18" fmla="*/ 888685 h 1391208"/>
              <a:gd name="connsiteX19" fmla="*/ 285243 w 374540"/>
              <a:gd name="connsiteY19" fmla="*/ 918451 h 1391208"/>
              <a:gd name="connsiteX20" fmla="*/ 291196 w 374540"/>
              <a:gd name="connsiteY20" fmla="*/ 936310 h 1391208"/>
              <a:gd name="connsiteX21" fmla="*/ 297149 w 374540"/>
              <a:gd name="connsiteY21" fmla="*/ 1055373 h 1391208"/>
              <a:gd name="connsiteX22" fmla="*/ 309055 w 374540"/>
              <a:gd name="connsiteY22" fmla="*/ 1108951 h 1391208"/>
              <a:gd name="connsiteX23" fmla="*/ 320962 w 374540"/>
              <a:gd name="connsiteY23" fmla="*/ 1168482 h 1391208"/>
              <a:gd name="connsiteX24" fmla="*/ 332868 w 374540"/>
              <a:gd name="connsiteY24" fmla="*/ 1233966 h 1391208"/>
              <a:gd name="connsiteX25" fmla="*/ 344774 w 374540"/>
              <a:gd name="connsiteY25" fmla="*/ 1269685 h 1391208"/>
              <a:gd name="connsiteX26" fmla="*/ 356680 w 374540"/>
              <a:gd name="connsiteY26" fmla="*/ 1287544 h 1391208"/>
              <a:gd name="connsiteX27" fmla="*/ 374540 w 374540"/>
              <a:gd name="connsiteY27" fmla="*/ 1358982 h 1391208"/>
              <a:gd name="connsiteX28" fmla="*/ 237618 w 374540"/>
              <a:gd name="connsiteY28" fmla="*/ 1370888 h 1391208"/>
              <a:gd name="connsiteX29" fmla="*/ 184040 w 374540"/>
              <a:gd name="connsiteY29" fmla="*/ 1364935 h 1391208"/>
              <a:gd name="connsiteX30" fmla="*/ 76883 w 374540"/>
              <a:gd name="connsiteY30" fmla="*/ 1353029 h 1391208"/>
              <a:gd name="connsiteX31" fmla="*/ 28816 w 374540"/>
              <a:gd name="connsiteY31" fmla="*/ 1358193 h 1391208"/>
              <a:gd name="connsiteX32" fmla="*/ 11251 w 374540"/>
              <a:gd name="connsiteY32" fmla="*/ 1229161 h 1391208"/>
              <a:gd name="connsiteX33" fmla="*/ 17352 w 374540"/>
              <a:gd name="connsiteY33" fmla="*/ 1165650 h 1391208"/>
              <a:gd name="connsiteX34" fmla="*/ 23305 w 374540"/>
              <a:gd name="connsiteY34" fmla="*/ 847013 h 1391208"/>
              <a:gd name="connsiteX35" fmla="*/ 23452 w 374540"/>
              <a:gd name="connsiteY35" fmla="*/ 832740 h 1391208"/>
              <a:gd name="connsiteX36" fmla="*/ 11547 w 374540"/>
              <a:gd name="connsiteY36" fmla="*/ 590240 h 1391208"/>
              <a:gd name="connsiteX37" fmla="*/ 22862 w 374540"/>
              <a:gd name="connsiteY37" fmla="*/ 477919 h 1391208"/>
              <a:gd name="connsiteX38" fmla="*/ 11104 w 374540"/>
              <a:gd name="connsiteY38" fmla="*/ 409673 h 1391208"/>
              <a:gd name="connsiteX39" fmla="*/ 17057 w 374540"/>
              <a:gd name="connsiteY39" fmla="*/ 134927 h 1391208"/>
              <a:gd name="connsiteX40" fmla="*/ 11399 w 374540"/>
              <a:gd name="connsiteY40" fmla="*/ 13576 h 1391208"/>
              <a:gd name="connsiteX41" fmla="*/ 106649 w 374540"/>
              <a:gd name="connsiteY41" fmla="*/ 13576 h 1391208"/>
              <a:gd name="connsiteX0" fmla="*/ 97860 w 365751"/>
              <a:gd name="connsiteY0" fmla="*/ 3066 h 1380698"/>
              <a:gd name="connsiteX1" fmla="*/ 103813 w 365751"/>
              <a:gd name="connsiteY1" fmla="*/ 32831 h 1380698"/>
              <a:gd name="connsiteX2" fmla="*/ 109766 w 365751"/>
              <a:gd name="connsiteY2" fmla="*/ 74503 h 1380698"/>
              <a:gd name="connsiteX3" fmla="*/ 115719 w 365751"/>
              <a:gd name="connsiteY3" fmla="*/ 92363 h 1380698"/>
              <a:gd name="connsiteX4" fmla="*/ 127626 w 365751"/>
              <a:gd name="connsiteY4" fmla="*/ 247144 h 1380698"/>
              <a:gd name="connsiteX5" fmla="*/ 133579 w 365751"/>
              <a:gd name="connsiteY5" fmla="*/ 270956 h 1380698"/>
              <a:gd name="connsiteX6" fmla="*/ 145485 w 365751"/>
              <a:gd name="connsiteY6" fmla="*/ 366206 h 1380698"/>
              <a:gd name="connsiteX7" fmla="*/ 157391 w 365751"/>
              <a:gd name="connsiteY7" fmla="*/ 401925 h 1380698"/>
              <a:gd name="connsiteX8" fmla="*/ 175251 w 365751"/>
              <a:gd name="connsiteY8" fmla="*/ 455503 h 1380698"/>
              <a:gd name="connsiteX9" fmla="*/ 181204 w 365751"/>
              <a:gd name="connsiteY9" fmla="*/ 473363 h 1380698"/>
              <a:gd name="connsiteX10" fmla="*/ 187157 w 365751"/>
              <a:gd name="connsiteY10" fmla="*/ 526941 h 1380698"/>
              <a:gd name="connsiteX11" fmla="*/ 193110 w 365751"/>
              <a:gd name="connsiteY11" fmla="*/ 544800 h 1380698"/>
              <a:gd name="connsiteX12" fmla="*/ 205016 w 365751"/>
              <a:gd name="connsiteY12" fmla="*/ 646003 h 1380698"/>
              <a:gd name="connsiteX13" fmla="*/ 210969 w 365751"/>
              <a:gd name="connsiteY13" fmla="*/ 663863 h 1380698"/>
              <a:gd name="connsiteX14" fmla="*/ 222876 w 365751"/>
              <a:gd name="connsiteY14" fmla="*/ 759113 h 1380698"/>
              <a:gd name="connsiteX15" fmla="*/ 234782 w 365751"/>
              <a:gd name="connsiteY15" fmla="*/ 794831 h 1380698"/>
              <a:gd name="connsiteX16" fmla="*/ 252641 w 365751"/>
              <a:gd name="connsiteY16" fmla="*/ 836503 h 1380698"/>
              <a:gd name="connsiteX17" fmla="*/ 258594 w 365751"/>
              <a:gd name="connsiteY17" fmla="*/ 860316 h 1380698"/>
              <a:gd name="connsiteX18" fmla="*/ 270501 w 365751"/>
              <a:gd name="connsiteY18" fmla="*/ 878175 h 1380698"/>
              <a:gd name="connsiteX19" fmla="*/ 276454 w 365751"/>
              <a:gd name="connsiteY19" fmla="*/ 907941 h 1380698"/>
              <a:gd name="connsiteX20" fmla="*/ 282407 w 365751"/>
              <a:gd name="connsiteY20" fmla="*/ 925800 h 1380698"/>
              <a:gd name="connsiteX21" fmla="*/ 288360 w 365751"/>
              <a:gd name="connsiteY21" fmla="*/ 1044863 h 1380698"/>
              <a:gd name="connsiteX22" fmla="*/ 300266 w 365751"/>
              <a:gd name="connsiteY22" fmla="*/ 1098441 h 1380698"/>
              <a:gd name="connsiteX23" fmla="*/ 312173 w 365751"/>
              <a:gd name="connsiteY23" fmla="*/ 1157972 h 1380698"/>
              <a:gd name="connsiteX24" fmla="*/ 324079 w 365751"/>
              <a:gd name="connsiteY24" fmla="*/ 1223456 h 1380698"/>
              <a:gd name="connsiteX25" fmla="*/ 335985 w 365751"/>
              <a:gd name="connsiteY25" fmla="*/ 1259175 h 1380698"/>
              <a:gd name="connsiteX26" fmla="*/ 347891 w 365751"/>
              <a:gd name="connsiteY26" fmla="*/ 1277034 h 1380698"/>
              <a:gd name="connsiteX27" fmla="*/ 365751 w 365751"/>
              <a:gd name="connsiteY27" fmla="*/ 1348472 h 1380698"/>
              <a:gd name="connsiteX28" fmla="*/ 228829 w 365751"/>
              <a:gd name="connsiteY28" fmla="*/ 1360378 h 1380698"/>
              <a:gd name="connsiteX29" fmla="*/ 175251 w 365751"/>
              <a:gd name="connsiteY29" fmla="*/ 1354425 h 1380698"/>
              <a:gd name="connsiteX30" fmla="*/ 68094 w 365751"/>
              <a:gd name="connsiteY30" fmla="*/ 1342519 h 1380698"/>
              <a:gd name="connsiteX31" fmla="*/ 20027 w 365751"/>
              <a:gd name="connsiteY31" fmla="*/ 1347683 h 1380698"/>
              <a:gd name="connsiteX32" fmla="*/ 2462 w 365751"/>
              <a:gd name="connsiteY32" fmla="*/ 1218651 h 1380698"/>
              <a:gd name="connsiteX33" fmla="*/ 8563 w 365751"/>
              <a:gd name="connsiteY33" fmla="*/ 1155140 h 1380698"/>
              <a:gd name="connsiteX34" fmla="*/ 14516 w 365751"/>
              <a:gd name="connsiteY34" fmla="*/ 836503 h 1380698"/>
              <a:gd name="connsiteX35" fmla="*/ 14663 w 365751"/>
              <a:gd name="connsiteY35" fmla="*/ 822230 h 1380698"/>
              <a:gd name="connsiteX36" fmla="*/ 2758 w 365751"/>
              <a:gd name="connsiteY36" fmla="*/ 579730 h 1380698"/>
              <a:gd name="connsiteX37" fmla="*/ 14073 w 365751"/>
              <a:gd name="connsiteY37" fmla="*/ 467409 h 1380698"/>
              <a:gd name="connsiteX38" fmla="*/ 2315 w 365751"/>
              <a:gd name="connsiteY38" fmla="*/ 399163 h 1380698"/>
              <a:gd name="connsiteX39" fmla="*/ 8268 w 365751"/>
              <a:gd name="connsiteY39" fmla="*/ 124417 h 1380698"/>
              <a:gd name="connsiteX40" fmla="*/ 14221 w 365751"/>
              <a:gd name="connsiteY40" fmla="*/ 19896 h 1380698"/>
              <a:gd name="connsiteX41" fmla="*/ 97860 w 365751"/>
              <a:gd name="connsiteY41" fmla="*/ 3066 h 1380698"/>
              <a:gd name="connsiteX0" fmla="*/ 95769 w 363660"/>
              <a:gd name="connsiteY0" fmla="*/ 347 h 1377979"/>
              <a:gd name="connsiteX1" fmla="*/ 101722 w 363660"/>
              <a:gd name="connsiteY1" fmla="*/ 30112 h 1377979"/>
              <a:gd name="connsiteX2" fmla="*/ 107675 w 363660"/>
              <a:gd name="connsiteY2" fmla="*/ 71784 h 1377979"/>
              <a:gd name="connsiteX3" fmla="*/ 113628 w 363660"/>
              <a:gd name="connsiteY3" fmla="*/ 89644 h 1377979"/>
              <a:gd name="connsiteX4" fmla="*/ 125535 w 363660"/>
              <a:gd name="connsiteY4" fmla="*/ 244425 h 1377979"/>
              <a:gd name="connsiteX5" fmla="*/ 131488 w 363660"/>
              <a:gd name="connsiteY5" fmla="*/ 268237 h 1377979"/>
              <a:gd name="connsiteX6" fmla="*/ 143394 w 363660"/>
              <a:gd name="connsiteY6" fmla="*/ 363487 h 1377979"/>
              <a:gd name="connsiteX7" fmla="*/ 155300 w 363660"/>
              <a:gd name="connsiteY7" fmla="*/ 399206 h 1377979"/>
              <a:gd name="connsiteX8" fmla="*/ 173160 w 363660"/>
              <a:gd name="connsiteY8" fmla="*/ 452784 h 1377979"/>
              <a:gd name="connsiteX9" fmla="*/ 179113 w 363660"/>
              <a:gd name="connsiteY9" fmla="*/ 470644 h 1377979"/>
              <a:gd name="connsiteX10" fmla="*/ 185066 w 363660"/>
              <a:gd name="connsiteY10" fmla="*/ 524222 h 1377979"/>
              <a:gd name="connsiteX11" fmla="*/ 191019 w 363660"/>
              <a:gd name="connsiteY11" fmla="*/ 542081 h 1377979"/>
              <a:gd name="connsiteX12" fmla="*/ 202925 w 363660"/>
              <a:gd name="connsiteY12" fmla="*/ 643284 h 1377979"/>
              <a:gd name="connsiteX13" fmla="*/ 208878 w 363660"/>
              <a:gd name="connsiteY13" fmla="*/ 661144 h 1377979"/>
              <a:gd name="connsiteX14" fmla="*/ 220785 w 363660"/>
              <a:gd name="connsiteY14" fmla="*/ 756394 h 1377979"/>
              <a:gd name="connsiteX15" fmla="*/ 232691 w 363660"/>
              <a:gd name="connsiteY15" fmla="*/ 792112 h 1377979"/>
              <a:gd name="connsiteX16" fmla="*/ 250550 w 363660"/>
              <a:gd name="connsiteY16" fmla="*/ 833784 h 1377979"/>
              <a:gd name="connsiteX17" fmla="*/ 256503 w 363660"/>
              <a:gd name="connsiteY17" fmla="*/ 857597 h 1377979"/>
              <a:gd name="connsiteX18" fmla="*/ 268410 w 363660"/>
              <a:gd name="connsiteY18" fmla="*/ 875456 h 1377979"/>
              <a:gd name="connsiteX19" fmla="*/ 274363 w 363660"/>
              <a:gd name="connsiteY19" fmla="*/ 905222 h 1377979"/>
              <a:gd name="connsiteX20" fmla="*/ 280316 w 363660"/>
              <a:gd name="connsiteY20" fmla="*/ 923081 h 1377979"/>
              <a:gd name="connsiteX21" fmla="*/ 286269 w 363660"/>
              <a:gd name="connsiteY21" fmla="*/ 1042144 h 1377979"/>
              <a:gd name="connsiteX22" fmla="*/ 298175 w 363660"/>
              <a:gd name="connsiteY22" fmla="*/ 1095722 h 1377979"/>
              <a:gd name="connsiteX23" fmla="*/ 310082 w 363660"/>
              <a:gd name="connsiteY23" fmla="*/ 1155253 h 1377979"/>
              <a:gd name="connsiteX24" fmla="*/ 321988 w 363660"/>
              <a:gd name="connsiteY24" fmla="*/ 1220737 h 1377979"/>
              <a:gd name="connsiteX25" fmla="*/ 333894 w 363660"/>
              <a:gd name="connsiteY25" fmla="*/ 1256456 h 1377979"/>
              <a:gd name="connsiteX26" fmla="*/ 345800 w 363660"/>
              <a:gd name="connsiteY26" fmla="*/ 1274315 h 1377979"/>
              <a:gd name="connsiteX27" fmla="*/ 363660 w 363660"/>
              <a:gd name="connsiteY27" fmla="*/ 1345753 h 1377979"/>
              <a:gd name="connsiteX28" fmla="*/ 226738 w 363660"/>
              <a:gd name="connsiteY28" fmla="*/ 1357659 h 1377979"/>
              <a:gd name="connsiteX29" fmla="*/ 173160 w 363660"/>
              <a:gd name="connsiteY29" fmla="*/ 1351706 h 1377979"/>
              <a:gd name="connsiteX30" fmla="*/ 66003 w 363660"/>
              <a:gd name="connsiteY30" fmla="*/ 1339800 h 1377979"/>
              <a:gd name="connsiteX31" fmla="*/ 17936 w 363660"/>
              <a:gd name="connsiteY31" fmla="*/ 1344964 h 1377979"/>
              <a:gd name="connsiteX32" fmla="*/ 371 w 363660"/>
              <a:gd name="connsiteY32" fmla="*/ 1215932 h 1377979"/>
              <a:gd name="connsiteX33" fmla="*/ 6472 w 363660"/>
              <a:gd name="connsiteY33" fmla="*/ 1152421 h 1377979"/>
              <a:gd name="connsiteX34" fmla="*/ 12425 w 363660"/>
              <a:gd name="connsiteY34" fmla="*/ 833784 h 1377979"/>
              <a:gd name="connsiteX35" fmla="*/ 12572 w 363660"/>
              <a:gd name="connsiteY35" fmla="*/ 819511 h 1377979"/>
              <a:gd name="connsiteX36" fmla="*/ 667 w 363660"/>
              <a:gd name="connsiteY36" fmla="*/ 577011 h 1377979"/>
              <a:gd name="connsiteX37" fmla="*/ 11982 w 363660"/>
              <a:gd name="connsiteY37" fmla="*/ 464690 h 1377979"/>
              <a:gd name="connsiteX38" fmla="*/ 224 w 363660"/>
              <a:gd name="connsiteY38" fmla="*/ 396444 h 1377979"/>
              <a:gd name="connsiteX39" fmla="*/ 6177 w 363660"/>
              <a:gd name="connsiteY39" fmla="*/ 121698 h 1377979"/>
              <a:gd name="connsiteX40" fmla="*/ 41158 w 363660"/>
              <a:gd name="connsiteY40" fmla="*/ 50835 h 1377979"/>
              <a:gd name="connsiteX41" fmla="*/ 95769 w 363660"/>
              <a:gd name="connsiteY41" fmla="*/ 347 h 1377979"/>
              <a:gd name="connsiteX0" fmla="*/ 95769 w 363660"/>
              <a:gd name="connsiteY0" fmla="*/ 9589 h 1387221"/>
              <a:gd name="connsiteX1" fmla="*/ 101722 w 363660"/>
              <a:gd name="connsiteY1" fmla="*/ 39354 h 1387221"/>
              <a:gd name="connsiteX2" fmla="*/ 107675 w 363660"/>
              <a:gd name="connsiteY2" fmla="*/ 81026 h 1387221"/>
              <a:gd name="connsiteX3" fmla="*/ 113628 w 363660"/>
              <a:gd name="connsiteY3" fmla="*/ 98886 h 1387221"/>
              <a:gd name="connsiteX4" fmla="*/ 125535 w 363660"/>
              <a:gd name="connsiteY4" fmla="*/ 253667 h 1387221"/>
              <a:gd name="connsiteX5" fmla="*/ 131488 w 363660"/>
              <a:gd name="connsiteY5" fmla="*/ 277479 h 1387221"/>
              <a:gd name="connsiteX6" fmla="*/ 143394 w 363660"/>
              <a:gd name="connsiteY6" fmla="*/ 372729 h 1387221"/>
              <a:gd name="connsiteX7" fmla="*/ 155300 w 363660"/>
              <a:gd name="connsiteY7" fmla="*/ 408448 h 1387221"/>
              <a:gd name="connsiteX8" fmla="*/ 173160 w 363660"/>
              <a:gd name="connsiteY8" fmla="*/ 462026 h 1387221"/>
              <a:gd name="connsiteX9" fmla="*/ 179113 w 363660"/>
              <a:gd name="connsiteY9" fmla="*/ 479886 h 1387221"/>
              <a:gd name="connsiteX10" fmla="*/ 185066 w 363660"/>
              <a:gd name="connsiteY10" fmla="*/ 533464 h 1387221"/>
              <a:gd name="connsiteX11" fmla="*/ 191019 w 363660"/>
              <a:gd name="connsiteY11" fmla="*/ 551323 h 1387221"/>
              <a:gd name="connsiteX12" fmla="*/ 202925 w 363660"/>
              <a:gd name="connsiteY12" fmla="*/ 652526 h 1387221"/>
              <a:gd name="connsiteX13" fmla="*/ 208878 w 363660"/>
              <a:gd name="connsiteY13" fmla="*/ 670386 h 1387221"/>
              <a:gd name="connsiteX14" fmla="*/ 220785 w 363660"/>
              <a:gd name="connsiteY14" fmla="*/ 765636 h 1387221"/>
              <a:gd name="connsiteX15" fmla="*/ 232691 w 363660"/>
              <a:gd name="connsiteY15" fmla="*/ 801354 h 1387221"/>
              <a:gd name="connsiteX16" fmla="*/ 250550 w 363660"/>
              <a:gd name="connsiteY16" fmla="*/ 843026 h 1387221"/>
              <a:gd name="connsiteX17" fmla="*/ 256503 w 363660"/>
              <a:gd name="connsiteY17" fmla="*/ 866839 h 1387221"/>
              <a:gd name="connsiteX18" fmla="*/ 268410 w 363660"/>
              <a:gd name="connsiteY18" fmla="*/ 884698 h 1387221"/>
              <a:gd name="connsiteX19" fmla="*/ 274363 w 363660"/>
              <a:gd name="connsiteY19" fmla="*/ 914464 h 1387221"/>
              <a:gd name="connsiteX20" fmla="*/ 280316 w 363660"/>
              <a:gd name="connsiteY20" fmla="*/ 932323 h 1387221"/>
              <a:gd name="connsiteX21" fmla="*/ 286269 w 363660"/>
              <a:gd name="connsiteY21" fmla="*/ 1051386 h 1387221"/>
              <a:gd name="connsiteX22" fmla="*/ 298175 w 363660"/>
              <a:gd name="connsiteY22" fmla="*/ 1104964 h 1387221"/>
              <a:gd name="connsiteX23" fmla="*/ 310082 w 363660"/>
              <a:gd name="connsiteY23" fmla="*/ 1164495 h 1387221"/>
              <a:gd name="connsiteX24" fmla="*/ 321988 w 363660"/>
              <a:gd name="connsiteY24" fmla="*/ 1229979 h 1387221"/>
              <a:gd name="connsiteX25" fmla="*/ 333894 w 363660"/>
              <a:gd name="connsiteY25" fmla="*/ 1265698 h 1387221"/>
              <a:gd name="connsiteX26" fmla="*/ 345800 w 363660"/>
              <a:gd name="connsiteY26" fmla="*/ 1283557 h 1387221"/>
              <a:gd name="connsiteX27" fmla="*/ 363660 w 363660"/>
              <a:gd name="connsiteY27" fmla="*/ 1354995 h 1387221"/>
              <a:gd name="connsiteX28" fmla="*/ 226738 w 363660"/>
              <a:gd name="connsiteY28" fmla="*/ 1366901 h 1387221"/>
              <a:gd name="connsiteX29" fmla="*/ 173160 w 363660"/>
              <a:gd name="connsiteY29" fmla="*/ 1360948 h 1387221"/>
              <a:gd name="connsiteX30" fmla="*/ 66003 w 363660"/>
              <a:gd name="connsiteY30" fmla="*/ 1349042 h 1387221"/>
              <a:gd name="connsiteX31" fmla="*/ 17936 w 363660"/>
              <a:gd name="connsiteY31" fmla="*/ 1354206 h 1387221"/>
              <a:gd name="connsiteX32" fmla="*/ 371 w 363660"/>
              <a:gd name="connsiteY32" fmla="*/ 1225174 h 1387221"/>
              <a:gd name="connsiteX33" fmla="*/ 6472 w 363660"/>
              <a:gd name="connsiteY33" fmla="*/ 1161663 h 1387221"/>
              <a:gd name="connsiteX34" fmla="*/ 12425 w 363660"/>
              <a:gd name="connsiteY34" fmla="*/ 843026 h 1387221"/>
              <a:gd name="connsiteX35" fmla="*/ 12572 w 363660"/>
              <a:gd name="connsiteY35" fmla="*/ 828753 h 1387221"/>
              <a:gd name="connsiteX36" fmla="*/ 667 w 363660"/>
              <a:gd name="connsiteY36" fmla="*/ 586253 h 1387221"/>
              <a:gd name="connsiteX37" fmla="*/ 11982 w 363660"/>
              <a:gd name="connsiteY37" fmla="*/ 473932 h 1387221"/>
              <a:gd name="connsiteX38" fmla="*/ 224 w 363660"/>
              <a:gd name="connsiteY38" fmla="*/ 405686 h 1387221"/>
              <a:gd name="connsiteX39" fmla="*/ 6177 w 363660"/>
              <a:gd name="connsiteY39" fmla="*/ 130940 h 1387221"/>
              <a:gd name="connsiteX40" fmla="*/ 29547 w 363660"/>
              <a:gd name="connsiteY40" fmla="*/ 15199 h 1387221"/>
              <a:gd name="connsiteX41" fmla="*/ 95769 w 363660"/>
              <a:gd name="connsiteY41" fmla="*/ 9589 h 13872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Lst>
            <a:rect l="l" t="t" r="r" b="b"/>
            <a:pathLst>
              <a:path w="363660" h="1387221">
                <a:moveTo>
                  <a:pt x="95769" y="9589"/>
                </a:moveTo>
                <a:cubicBezTo>
                  <a:pt x="107798" y="13615"/>
                  <a:pt x="100059" y="29374"/>
                  <a:pt x="101722" y="39354"/>
                </a:cubicBezTo>
                <a:cubicBezTo>
                  <a:pt x="104029" y="53195"/>
                  <a:pt x="104923" y="67267"/>
                  <a:pt x="107675" y="81026"/>
                </a:cubicBezTo>
                <a:cubicBezTo>
                  <a:pt x="108906" y="87179"/>
                  <a:pt x="111644" y="92933"/>
                  <a:pt x="113628" y="98886"/>
                </a:cubicBezTo>
                <a:cubicBezTo>
                  <a:pt x="116596" y="152308"/>
                  <a:pt x="116877" y="201719"/>
                  <a:pt x="125535" y="253667"/>
                </a:cubicBezTo>
                <a:cubicBezTo>
                  <a:pt x="126880" y="261737"/>
                  <a:pt x="129504" y="269542"/>
                  <a:pt x="131488" y="277479"/>
                </a:cubicBezTo>
                <a:cubicBezTo>
                  <a:pt x="134320" y="308628"/>
                  <a:pt x="135006" y="341973"/>
                  <a:pt x="143394" y="372729"/>
                </a:cubicBezTo>
                <a:cubicBezTo>
                  <a:pt x="146696" y="384837"/>
                  <a:pt x="151331" y="396542"/>
                  <a:pt x="155300" y="408448"/>
                </a:cubicBezTo>
                <a:lnTo>
                  <a:pt x="173160" y="462026"/>
                </a:lnTo>
                <a:lnTo>
                  <a:pt x="179113" y="479886"/>
                </a:lnTo>
                <a:cubicBezTo>
                  <a:pt x="181097" y="497745"/>
                  <a:pt x="182112" y="515739"/>
                  <a:pt x="185066" y="533464"/>
                </a:cubicBezTo>
                <a:cubicBezTo>
                  <a:pt x="186098" y="539654"/>
                  <a:pt x="189897" y="545149"/>
                  <a:pt x="191019" y="551323"/>
                </a:cubicBezTo>
                <a:cubicBezTo>
                  <a:pt x="199529" y="598129"/>
                  <a:pt x="194837" y="603994"/>
                  <a:pt x="202925" y="652526"/>
                </a:cubicBezTo>
                <a:cubicBezTo>
                  <a:pt x="203957" y="658716"/>
                  <a:pt x="206894" y="664433"/>
                  <a:pt x="208878" y="670386"/>
                </a:cubicBezTo>
                <a:cubicBezTo>
                  <a:pt x="212847" y="702136"/>
                  <a:pt x="210667" y="735281"/>
                  <a:pt x="220785" y="765636"/>
                </a:cubicBezTo>
                <a:cubicBezTo>
                  <a:pt x="224754" y="777542"/>
                  <a:pt x="229647" y="789179"/>
                  <a:pt x="232691" y="801354"/>
                </a:cubicBezTo>
                <a:cubicBezTo>
                  <a:pt x="240379" y="832108"/>
                  <a:pt x="234105" y="818359"/>
                  <a:pt x="250550" y="843026"/>
                </a:cubicBezTo>
                <a:cubicBezTo>
                  <a:pt x="252534" y="850964"/>
                  <a:pt x="253280" y="859319"/>
                  <a:pt x="256503" y="866839"/>
                </a:cubicBezTo>
                <a:cubicBezTo>
                  <a:pt x="259321" y="873415"/>
                  <a:pt x="265898" y="877999"/>
                  <a:pt x="268410" y="884698"/>
                </a:cubicBezTo>
                <a:cubicBezTo>
                  <a:pt x="271963" y="894172"/>
                  <a:pt x="271909" y="904648"/>
                  <a:pt x="274363" y="914464"/>
                </a:cubicBezTo>
                <a:cubicBezTo>
                  <a:pt x="275885" y="920552"/>
                  <a:pt x="278332" y="926370"/>
                  <a:pt x="280316" y="932323"/>
                </a:cubicBezTo>
                <a:cubicBezTo>
                  <a:pt x="282300" y="972011"/>
                  <a:pt x="283100" y="1011775"/>
                  <a:pt x="286269" y="1051386"/>
                </a:cubicBezTo>
                <a:cubicBezTo>
                  <a:pt x="287957" y="1072483"/>
                  <a:pt x="294515" y="1084832"/>
                  <a:pt x="298175" y="1104964"/>
                </a:cubicBezTo>
                <a:cubicBezTo>
                  <a:pt x="309119" y="1165155"/>
                  <a:pt x="297855" y="1127821"/>
                  <a:pt x="310082" y="1164495"/>
                </a:cubicBezTo>
                <a:cubicBezTo>
                  <a:pt x="314275" y="1193846"/>
                  <a:pt x="314333" y="1204461"/>
                  <a:pt x="321988" y="1229979"/>
                </a:cubicBezTo>
                <a:cubicBezTo>
                  <a:pt x="325594" y="1242000"/>
                  <a:pt x="326932" y="1255255"/>
                  <a:pt x="333894" y="1265698"/>
                </a:cubicBezTo>
                <a:lnTo>
                  <a:pt x="345800" y="1283557"/>
                </a:lnTo>
                <a:cubicBezTo>
                  <a:pt x="361524" y="1330727"/>
                  <a:pt x="355644" y="1306896"/>
                  <a:pt x="363660" y="1354995"/>
                </a:cubicBezTo>
                <a:cubicBezTo>
                  <a:pt x="344010" y="1413945"/>
                  <a:pt x="363122" y="1375700"/>
                  <a:pt x="226738" y="1366901"/>
                </a:cubicBezTo>
                <a:cubicBezTo>
                  <a:pt x="208806" y="1365744"/>
                  <a:pt x="191019" y="1362932"/>
                  <a:pt x="173160" y="1360948"/>
                </a:cubicBezTo>
                <a:cubicBezTo>
                  <a:pt x="120971" y="1347901"/>
                  <a:pt x="91874" y="1350166"/>
                  <a:pt x="66003" y="1349042"/>
                </a:cubicBezTo>
                <a:cubicBezTo>
                  <a:pt x="40132" y="1347918"/>
                  <a:pt x="39764" y="1356190"/>
                  <a:pt x="17936" y="1354206"/>
                </a:cubicBezTo>
                <a:cubicBezTo>
                  <a:pt x="15952" y="1348253"/>
                  <a:pt x="2282" y="1257264"/>
                  <a:pt x="371" y="1225174"/>
                </a:cubicBezTo>
                <a:cubicBezTo>
                  <a:pt x="-1540" y="1193084"/>
                  <a:pt x="4463" y="1225354"/>
                  <a:pt x="6472" y="1161663"/>
                </a:cubicBezTo>
                <a:cubicBezTo>
                  <a:pt x="8481" y="1097972"/>
                  <a:pt x="8840" y="991824"/>
                  <a:pt x="12425" y="843026"/>
                </a:cubicBezTo>
                <a:cubicBezTo>
                  <a:pt x="12810" y="827032"/>
                  <a:pt x="14532" y="871548"/>
                  <a:pt x="12572" y="828753"/>
                </a:cubicBezTo>
                <a:cubicBezTo>
                  <a:pt x="10612" y="785958"/>
                  <a:pt x="765" y="645390"/>
                  <a:pt x="667" y="586253"/>
                </a:cubicBezTo>
                <a:cubicBezTo>
                  <a:pt x="569" y="527116"/>
                  <a:pt x="12056" y="504026"/>
                  <a:pt x="11982" y="473932"/>
                </a:cubicBezTo>
                <a:cubicBezTo>
                  <a:pt x="11908" y="443838"/>
                  <a:pt x="2208" y="441405"/>
                  <a:pt x="224" y="405686"/>
                </a:cubicBezTo>
                <a:cubicBezTo>
                  <a:pt x="2208" y="371952"/>
                  <a:pt x="5051" y="164714"/>
                  <a:pt x="6177" y="130940"/>
                </a:cubicBezTo>
                <a:cubicBezTo>
                  <a:pt x="9020" y="45636"/>
                  <a:pt x="-218" y="95192"/>
                  <a:pt x="29547" y="15199"/>
                </a:cubicBezTo>
                <a:cubicBezTo>
                  <a:pt x="39927" y="-12698"/>
                  <a:pt x="83740" y="5563"/>
                  <a:pt x="95769" y="9589"/>
                </a:cubicBezTo>
                <a:close/>
              </a:path>
            </a:pathLst>
          </a:custGeom>
          <a:solidFill>
            <a:schemeClr val="accent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7" name="正方形/長方形 266">
            <a:extLst>
              <a:ext uri="{FF2B5EF4-FFF2-40B4-BE49-F238E27FC236}">
                <a16:creationId xmlns:a16="http://schemas.microsoft.com/office/drawing/2014/main" id="{00000000-0008-0000-0000-00000B010000}"/>
              </a:ext>
            </a:extLst>
          </xdr:cNvPr>
          <xdr:cNvSpPr/>
        </xdr:nvSpPr>
        <xdr:spPr>
          <a:xfrm>
            <a:off x="5100796" y="7488578"/>
            <a:ext cx="47526" cy="1563256"/>
          </a:xfrm>
          <a:prstGeom prst="rect">
            <a:avLst/>
          </a:prstGeom>
          <a:solidFill>
            <a:schemeClr val="accent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64</xdr:col>
      <xdr:colOff>69412</xdr:colOff>
      <xdr:row>227</xdr:row>
      <xdr:rowOff>217712</xdr:rowOff>
    </xdr:from>
    <xdr:to>
      <xdr:col>65</xdr:col>
      <xdr:colOff>388986</xdr:colOff>
      <xdr:row>229</xdr:row>
      <xdr:rowOff>95247</xdr:rowOff>
    </xdr:to>
    <xdr:sp macro="" textlink="">
      <xdr:nvSpPr>
        <xdr:cNvPr id="268" name="テキスト ボックス 267">
          <a:extLst>
            <a:ext uri="{FF2B5EF4-FFF2-40B4-BE49-F238E27FC236}">
              <a16:creationId xmlns:a16="http://schemas.microsoft.com/office/drawing/2014/main" id="{00000000-0008-0000-0000-00000C010000}"/>
            </a:ext>
          </a:extLst>
        </xdr:cNvPr>
        <xdr:cNvSpPr txBox="1"/>
      </xdr:nvSpPr>
      <xdr:spPr>
        <a:xfrm>
          <a:off x="12043698" y="70702712"/>
          <a:ext cx="659752" cy="69396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200" b="1">
              <a:solidFill>
                <a:schemeClr val="accent4">
                  <a:lumMod val="75000"/>
                </a:schemeClr>
              </a:solidFill>
              <a:latin typeface="Meiryo UI" panose="020B0604030504040204" pitchFamily="50" charset="-128"/>
              <a:ea typeface="Meiryo UI" panose="020B0604030504040204" pitchFamily="50" charset="-128"/>
            </a:rPr>
            <a:t>土砂の流れ</a:t>
          </a:r>
          <a:endParaRPr kumimoji="1" lang="en-US" altLang="ja-JP" sz="1200" b="1">
            <a:solidFill>
              <a:schemeClr val="accent4">
                <a:lumMod val="75000"/>
              </a:schemeClr>
            </a:solidFill>
            <a:latin typeface="Meiryo UI" panose="020B0604030504040204" pitchFamily="50" charset="-128"/>
            <a:ea typeface="Meiryo UI" panose="020B0604030504040204" pitchFamily="50" charset="-128"/>
          </a:endParaRPr>
        </a:p>
      </xdr:txBody>
    </xdr:sp>
    <xdr:clientData/>
  </xdr:twoCellAnchor>
  <xdr:twoCellAnchor>
    <xdr:from>
      <xdr:col>62</xdr:col>
      <xdr:colOff>280128</xdr:colOff>
      <xdr:row>225</xdr:row>
      <xdr:rowOff>81642</xdr:rowOff>
    </xdr:from>
    <xdr:to>
      <xdr:col>86</xdr:col>
      <xdr:colOff>68045</xdr:colOff>
      <xdr:row>226</xdr:row>
      <xdr:rowOff>326570</xdr:rowOff>
    </xdr:to>
    <xdr:sp macro="" textlink="">
      <xdr:nvSpPr>
        <xdr:cNvPr id="269" name="テキスト ボックス 268">
          <a:extLst>
            <a:ext uri="{FF2B5EF4-FFF2-40B4-BE49-F238E27FC236}">
              <a16:creationId xmlns:a16="http://schemas.microsoft.com/office/drawing/2014/main" id="{00000000-0008-0000-0000-00000D010000}"/>
            </a:ext>
          </a:extLst>
        </xdr:cNvPr>
        <xdr:cNvSpPr txBox="1"/>
      </xdr:nvSpPr>
      <xdr:spPr>
        <a:xfrm>
          <a:off x="11601271" y="69750213"/>
          <a:ext cx="4700095" cy="653143"/>
        </a:xfrm>
        <a:prstGeom prst="rect">
          <a:avLst/>
        </a:prstGeom>
        <a:solidFill>
          <a:srgbClr val="D9B19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雨風が強まり屋外へ出ることが危険な場合に</a:t>
          </a:r>
          <a:endParaRPr lang="ja-JP" altLang="ja-JP" sz="1100">
            <a:effectLst/>
            <a:latin typeface="ＭＳ ゴシック" panose="020B0609070205080204" pitchFamily="49" charset="-128"/>
            <a:ea typeface="ＭＳ ゴシック" panose="020B0609070205080204" pitchFamily="49" charset="-128"/>
          </a:endParaRPr>
        </a:p>
        <a:p>
          <a:pPr algn="ct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屋内避難する際の留意点</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62</xdr:col>
      <xdr:colOff>293733</xdr:colOff>
      <xdr:row>225</xdr:row>
      <xdr:rowOff>95248</xdr:rowOff>
    </xdr:from>
    <xdr:to>
      <xdr:col>86</xdr:col>
      <xdr:colOff>68045</xdr:colOff>
      <xdr:row>230</xdr:row>
      <xdr:rowOff>272142</xdr:rowOff>
    </xdr:to>
    <xdr:sp macro="" textlink="">
      <xdr:nvSpPr>
        <xdr:cNvPr id="270" name="正方形/長方形 269">
          <a:extLst>
            <a:ext uri="{FF2B5EF4-FFF2-40B4-BE49-F238E27FC236}">
              <a16:creationId xmlns:a16="http://schemas.microsoft.com/office/drawing/2014/main" id="{00000000-0008-0000-0000-00000E010000}"/>
            </a:ext>
          </a:extLst>
        </xdr:cNvPr>
        <xdr:cNvSpPr/>
      </xdr:nvSpPr>
      <xdr:spPr>
        <a:xfrm>
          <a:off x="11614876" y="69763819"/>
          <a:ext cx="4686490" cy="2217966"/>
        </a:xfrm>
        <a:prstGeom prst="rect">
          <a:avLst/>
        </a:prstGeom>
        <a:noFill/>
        <a:ln w="28575">
          <a:solidFill>
            <a:srgbClr val="D9B19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244937</xdr:colOff>
      <xdr:row>227</xdr:row>
      <xdr:rowOff>10323</xdr:rowOff>
    </xdr:from>
    <xdr:to>
      <xdr:col>63</xdr:col>
      <xdr:colOff>264644</xdr:colOff>
      <xdr:row>227</xdr:row>
      <xdr:rowOff>302816</xdr:rowOff>
    </xdr:to>
    <xdr:sp macro="" textlink="">
      <xdr:nvSpPr>
        <xdr:cNvPr id="271" name="テキスト ボックス 270">
          <a:extLst>
            <a:ext uri="{FF2B5EF4-FFF2-40B4-BE49-F238E27FC236}">
              <a16:creationId xmlns:a16="http://schemas.microsoft.com/office/drawing/2014/main" id="{00000000-0008-0000-0000-00000F010000}"/>
            </a:ext>
          </a:extLst>
        </xdr:cNvPr>
        <xdr:cNvSpPr txBox="1"/>
      </xdr:nvSpPr>
      <xdr:spPr>
        <a:xfrm>
          <a:off x="11566080" y="70495323"/>
          <a:ext cx="319064" cy="292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bg1"/>
              </a:solidFill>
              <a:latin typeface="Meiryo UI" panose="020B0604030504040204" pitchFamily="50" charset="-128"/>
              <a:ea typeface="Meiryo UI" panose="020B0604030504040204" pitchFamily="50" charset="-128"/>
            </a:rPr>
            <a:t>崖</a:t>
          </a:r>
          <a:endParaRPr kumimoji="1" lang="en-US" altLang="ja-JP" sz="11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67</xdr:col>
      <xdr:colOff>157662</xdr:colOff>
      <xdr:row>226</xdr:row>
      <xdr:rowOff>367392</xdr:rowOff>
    </xdr:from>
    <xdr:to>
      <xdr:col>71</xdr:col>
      <xdr:colOff>40830</xdr:colOff>
      <xdr:row>228</xdr:row>
      <xdr:rowOff>250560</xdr:rowOff>
    </xdr:to>
    <xdr:sp macro="" textlink="">
      <xdr:nvSpPr>
        <xdr:cNvPr id="272" name="フローチャート: 結合子 271">
          <a:extLst>
            <a:ext uri="{FF2B5EF4-FFF2-40B4-BE49-F238E27FC236}">
              <a16:creationId xmlns:a16="http://schemas.microsoft.com/office/drawing/2014/main" id="{00000000-0008-0000-0000-000010010000}"/>
            </a:ext>
          </a:extLst>
        </xdr:cNvPr>
        <xdr:cNvSpPr/>
      </xdr:nvSpPr>
      <xdr:spPr>
        <a:xfrm>
          <a:off x="13247733" y="70444178"/>
          <a:ext cx="699597" cy="699596"/>
        </a:xfrm>
        <a:prstGeom prst="flowChartConnector">
          <a:avLst/>
        </a:prstGeom>
        <a:noFill/>
        <a:ln w="25400">
          <a:solidFill>
            <a:srgbClr val="0000FF"/>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108858</xdr:colOff>
      <xdr:row>226</xdr:row>
      <xdr:rowOff>326571</xdr:rowOff>
    </xdr:from>
    <xdr:to>
      <xdr:col>86</xdr:col>
      <xdr:colOff>40823</xdr:colOff>
      <xdr:row>230</xdr:row>
      <xdr:rowOff>258536</xdr:rowOff>
    </xdr:to>
    <xdr:sp macro="" textlink="">
      <xdr:nvSpPr>
        <xdr:cNvPr id="273" name="テキスト ボックス 272">
          <a:extLst>
            <a:ext uri="{FF2B5EF4-FFF2-40B4-BE49-F238E27FC236}">
              <a16:creationId xmlns:a16="http://schemas.microsoft.com/office/drawing/2014/main" id="{00000000-0008-0000-0000-000011010000}"/>
            </a:ext>
          </a:extLst>
        </xdr:cNvPr>
        <xdr:cNvSpPr txBox="1"/>
      </xdr:nvSpPr>
      <xdr:spPr>
        <a:xfrm>
          <a:off x="14015358" y="70403357"/>
          <a:ext cx="2258786" cy="15648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避難のポイント</a:t>
          </a:r>
          <a:endParaRPr kumimoji="1" lang="en-US" altLang="ja-JP" sz="1100"/>
        </a:p>
        <a:p>
          <a:r>
            <a:rPr kumimoji="1" lang="ja-JP" altLang="en-US" sz="1100"/>
            <a:t>・自宅の</a:t>
          </a:r>
          <a:r>
            <a:rPr kumimoji="1" lang="en-US" altLang="ja-JP" sz="1100"/>
            <a:t>2</a:t>
          </a:r>
          <a:r>
            <a:rPr kumimoji="1" lang="ja-JP" altLang="en-US" sz="1100"/>
            <a:t>階以上の部分</a:t>
          </a:r>
          <a:endParaRPr kumimoji="1" lang="en-US" altLang="ja-JP" sz="1100"/>
        </a:p>
        <a:p>
          <a:r>
            <a:rPr kumimoji="1" lang="ja-JP" altLang="en-US" sz="1100"/>
            <a:t>・がけや沢筋から離れた部屋</a:t>
          </a:r>
          <a:endParaRPr kumimoji="1" lang="en-US" altLang="ja-JP" sz="1100"/>
        </a:p>
        <a:p>
          <a:r>
            <a:rPr kumimoji="1" lang="ja-JP" altLang="en-US" sz="1100"/>
            <a:t>・近くの堅牢な建物の２階以上</a:t>
          </a:r>
        </a:p>
      </xdr:txBody>
    </xdr:sp>
    <xdr:clientData/>
  </xdr:twoCellAnchor>
  <xdr:twoCellAnchor>
    <xdr:from>
      <xdr:col>14</xdr:col>
      <xdr:colOff>148346</xdr:colOff>
      <xdr:row>10</xdr:row>
      <xdr:rowOff>279883</xdr:rowOff>
    </xdr:from>
    <xdr:to>
      <xdr:col>44</xdr:col>
      <xdr:colOff>93916</xdr:colOff>
      <xdr:row>14</xdr:row>
      <xdr:rowOff>82826</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3229476" y="4261057"/>
          <a:ext cx="5003483" cy="868639"/>
        </a:xfrm>
        <a:prstGeom prst="wedgeRectCallout">
          <a:avLst>
            <a:gd name="adj1" fmla="val -63711"/>
            <a:gd name="adj2" fmla="val -25343"/>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貴施設が「洪水」に該当するのか「土砂災害」に該当するのか、または「両方」に該当するのか確認し☑チェックを入力してください。</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例「洪水」のみチェックした場合、「土砂災害」の項目については「入力不要」になります。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61366</xdr:colOff>
      <xdr:row>49</xdr:row>
      <xdr:rowOff>42771</xdr:rowOff>
    </xdr:from>
    <xdr:to>
      <xdr:col>17</xdr:col>
      <xdr:colOff>231322</xdr:colOff>
      <xdr:row>56</xdr:row>
      <xdr:rowOff>40821</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3027723" y="7390628"/>
          <a:ext cx="2333492" cy="175337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38100</xdr:colOff>
          <xdr:row>41</xdr:row>
          <xdr:rowOff>0</xdr:rowOff>
        </xdr:from>
        <xdr:to>
          <xdr:col>11</xdr:col>
          <xdr:colOff>88900</xdr:colOff>
          <xdr:row>42</xdr:row>
          <xdr:rowOff>6350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D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42</xdr:row>
          <xdr:rowOff>0</xdr:rowOff>
        </xdr:from>
        <xdr:to>
          <xdr:col>11</xdr:col>
          <xdr:colOff>88900</xdr:colOff>
          <xdr:row>43</xdr:row>
          <xdr:rowOff>6350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D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104864</xdr:colOff>
      <xdr:row>51</xdr:row>
      <xdr:rowOff>41701</xdr:rowOff>
    </xdr:from>
    <xdr:to>
      <xdr:col>16</xdr:col>
      <xdr:colOff>173134</xdr:colOff>
      <xdr:row>55</xdr:row>
      <xdr:rowOff>48952</xdr:rowOff>
    </xdr:to>
    <xdr:sp macro="" textlink="">
      <xdr:nvSpPr>
        <xdr:cNvPr id="9" name="正方形/長方形 8">
          <a:extLst>
            <a:ext uri="{FF2B5EF4-FFF2-40B4-BE49-F238E27FC236}">
              <a16:creationId xmlns:a16="http://schemas.microsoft.com/office/drawing/2014/main" id="{00000000-0008-0000-0D00-000009000000}"/>
            </a:ext>
          </a:extLst>
        </xdr:cNvPr>
        <xdr:cNvSpPr/>
      </xdr:nvSpPr>
      <xdr:spPr>
        <a:xfrm>
          <a:off x="4459150" y="7852201"/>
          <a:ext cx="462877" cy="104139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63425</xdr:colOff>
      <xdr:row>50</xdr:row>
      <xdr:rowOff>245161</xdr:rowOff>
    </xdr:from>
    <xdr:to>
      <xdr:col>16</xdr:col>
      <xdr:colOff>372098</xdr:colOff>
      <xdr:row>51</xdr:row>
      <xdr:rowOff>179346</xdr:rowOff>
    </xdr:to>
    <xdr:sp macro="" textlink="">
      <xdr:nvSpPr>
        <xdr:cNvPr id="10" name="台形 9">
          <a:extLst>
            <a:ext uri="{FF2B5EF4-FFF2-40B4-BE49-F238E27FC236}">
              <a16:creationId xmlns:a16="http://schemas.microsoft.com/office/drawing/2014/main" id="{00000000-0008-0000-0D00-00000A000000}"/>
            </a:ext>
          </a:extLst>
        </xdr:cNvPr>
        <xdr:cNvSpPr/>
      </xdr:nvSpPr>
      <xdr:spPr>
        <a:xfrm>
          <a:off x="4254425" y="7797125"/>
          <a:ext cx="866566" cy="192721"/>
        </a:xfrm>
        <a:prstGeom prst="trapezoid">
          <a:avLst>
            <a:gd name="adj" fmla="val 118518"/>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10443</xdr:colOff>
      <xdr:row>52</xdr:row>
      <xdr:rowOff>181858</xdr:rowOff>
    </xdr:from>
    <xdr:to>
      <xdr:col>17</xdr:col>
      <xdr:colOff>44705</xdr:colOff>
      <xdr:row>53</xdr:row>
      <xdr:rowOff>134038</xdr:rowOff>
    </xdr:to>
    <xdr:sp macro="" textlink="">
      <xdr:nvSpPr>
        <xdr:cNvPr id="11" name="台形 10">
          <a:extLst>
            <a:ext uri="{FF2B5EF4-FFF2-40B4-BE49-F238E27FC236}">
              <a16:creationId xmlns:a16="http://schemas.microsoft.com/office/drawing/2014/main" id="{00000000-0008-0000-0D00-00000B000000}"/>
            </a:ext>
          </a:extLst>
        </xdr:cNvPr>
        <xdr:cNvSpPr/>
      </xdr:nvSpPr>
      <xdr:spPr>
        <a:xfrm>
          <a:off x="4201443" y="8250894"/>
          <a:ext cx="973155" cy="210715"/>
        </a:xfrm>
        <a:prstGeom prst="trapezoid">
          <a:avLst>
            <a:gd name="adj" fmla="val 83622"/>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86972</xdr:colOff>
      <xdr:row>53</xdr:row>
      <xdr:rowOff>77217</xdr:rowOff>
    </xdr:from>
    <xdr:to>
      <xdr:col>16</xdr:col>
      <xdr:colOff>360912</xdr:colOff>
      <xdr:row>55</xdr:row>
      <xdr:rowOff>60157</xdr:rowOff>
    </xdr:to>
    <xdr:sp macro="" textlink="">
      <xdr:nvSpPr>
        <xdr:cNvPr id="12" name="正方形/長方形 11">
          <a:extLst>
            <a:ext uri="{FF2B5EF4-FFF2-40B4-BE49-F238E27FC236}">
              <a16:creationId xmlns:a16="http://schemas.microsoft.com/office/drawing/2014/main" id="{00000000-0008-0000-0D00-00000C000000}"/>
            </a:ext>
          </a:extLst>
        </xdr:cNvPr>
        <xdr:cNvSpPr/>
      </xdr:nvSpPr>
      <xdr:spPr>
        <a:xfrm>
          <a:off x="4277972" y="8404788"/>
          <a:ext cx="831833" cy="500012"/>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30522</xdr:colOff>
      <xdr:row>51</xdr:row>
      <xdr:rowOff>216148</xdr:rowOff>
    </xdr:from>
    <xdr:to>
      <xdr:col>16</xdr:col>
      <xdr:colOff>98314</xdr:colOff>
      <xdr:row>52</xdr:row>
      <xdr:rowOff>163958</xdr:rowOff>
    </xdr:to>
    <xdr:sp macro="" textlink="">
      <xdr:nvSpPr>
        <xdr:cNvPr id="14" name="正方形/長方形 13">
          <a:extLst>
            <a:ext uri="{FF2B5EF4-FFF2-40B4-BE49-F238E27FC236}">
              <a16:creationId xmlns:a16="http://schemas.microsoft.com/office/drawing/2014/main" id="{00000000-0008-0000-0D00-00000E000000}"/>
            </a:ext>
          </a:extLst>
        </xdr:cNvPr>
        <xdr:cNvSpPr/>
      </xdr:nvSpPr>
      <xdr:spPr>
        <a:xfrm>
          <a:off x="4724986" y="8026648"/>
          <a:ext cx="122221" cy="20634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126314</xdr:colOff>
      <xdr:row>53</xdr:row>
      <xdr:rowOff>157595</xdr:rowOff>
    </xdr:from>
    <xdr:to>
      <xdr:col>16</xdr:col>
      <xdr:colOff>180270</xdr:colOff>
      <xdr:row>54</xdr:row>
      <xdr:rowOff>240852</xdr:rowOff>
    </xdr:to>
    <xdr:sp macro="" textlink="">
      <xdr:nvSpPr>
        <xdr:cNvPr id="15" name="正方形/長方形 14">
          <a:extLst>
            <a:ext uri="{FF2B5EF4-FFF2-40B4-BE49-F238E27FC236}">
              <a16:creationId xmlns:a16="http://schemas.microsoft.com/office/drawing/2014/main" id="{00000000-0008-0000-0D00-00000F000000}"/>
            </a:ext>
          </a:extLst>
        </xdr:cNvPr>
        <xdr:cNvSpPr/>
      </xdr:nvSpPr>
      <xdr:spPr>
        <a:xfrm>
          <a:off x="4480600" y="8485166"/>
          <a:ext cx="448563" cy="3417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197625</xdr:colOff>
      <xdr:row>51</xdr:row>
      <xdr:rowOff>215329</xdr:rowOff>
    </xdr:from>
    <xdr:to>
      <xdr:col>14</xdr:col>
      <xdr:colOff>319846</xdr:colOff>
      <xdr:row>52</xdr:row>
      <xdr:rowOff>163138</xdr:rowOff>
    </xdr:to>
    <xdr:sp macro="" textlink="">
      <xdr:nvSpPr>
        <xdr:cNvPr id="22" name="正方形/長方形 21">
          <a:extLst>
            <a:ext uri="{FF2B5EF4-FFF2-40B4-BE49-F238E27FC236}">
              <a16:creationId xmlns:a16="http://schemas.microsoft.com/office/drawing/2014/main" id="{00000000-0008-0000-0D00-000016000000}"/>
            </a:ext>
          </a:extLst>
        </xdr:cNvPr>
        <xdr:cNvSpPr/>
      </xdr:nvSpPr>
      <xdr:spPr>
        <a:xfrm>
          <a:off x="4551911" y="8025829"/>
          <a:ext cx="122221" cy="20634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8016</xdr:colOff>
      <xdr:row>49</xdr:row>
      <xdr:rowOff>141941</xdr:rowOff>
    </xdr:from>
    <xdr:to>
      <xdr:col>18</xdr:col>
      <xdr:colOff>13605</xdr:colOff>
      <xdr:row>56</xdr:row>
      <xdr:rowOff>57094</xdr:rowOff>
    </xdr:to>
    <xdr:grpSp>
      <xdr:nvGrpSpPr>
        <xdr:cNvPr id="30" name="グループ化 29">
          <a:extLst>
            <a:ext uri="{FF2B5EF4-FFF2-40B4-BE49-F238E27FC236}">
              <a16:creationId xmlns:a16="http://schemas.microsoft.com/office/drawing/2014/main" id="{00000000-0008-0000-0D00-00001E000000}"/>
            </a:ext>
          </a:extLst>
        </xdr:cNvPr>
        <xdr:cNvGrpSpPr/>
      </xdr:nvGrpSpPr>
      <xdr:grpSpPr>
        <a:xfrm>
          <a:off x="3250251" y="8613588"/>
          <a:ext cx="2216883" cy="1688353"/>
          <a:chOff x="5098021" y="7405107"/>
          <a:chExt cx="2529579" cy="1660607"/>
        </a:xfrm>
      </xdr:grpSpPr>
      <xdr:sp macro="" textlink="">
        <xdr:nvSpPr>
          <xdr:cNvPr id="27" name="正方形/長方形 26">
            <a:extLst>
              <a:ext uri="{FF2B5EF4-FFF2-40B4-BE49-F238E27FC236}">
                <a16:creationId xmlns:a16="http://schemas.microsoft.com/office/drawing/2014/main" id="{00000000-0008-0000-0D00-00001B000000}"/>
              </a:ext>
            </a:extLst>
          </xdr:cNvPr>
          <xdr:cNvSpPr/>
        </xdr:nvSpPr>
        <xdr:spPr>
          <a:xfrm>
            <a:off x="5101827" y="8841654"/>
            <a:ext cx="2525773" cy="224060"/>
          </a:xfrm>
          <a:prstGeom prst="rect">
            <a:avLst/>
          </a:prstGeom>
          <a:solidFill>
            <a:schemeClr val="accent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フリーフォーム: 図形 27">
            <a:extLst>
              <a:ext uri="{FF2B5EF4-FFF2-40B4-BE49-F238E27FC236}">
                <a16:creationId xmlns:a16="http://schemas.microsoft.com/office/drawing/2014/main" id="{00000000-0008-0000-0D00-00001C000000}"/>
              </a:ext>
            </a:extLst>
          </xdr:cNvPr>
          <xdr:cNvSpPr/>
        </xdr:nvSpPr>
        <xdr:spPr>
          <a:xfrm>
            <a:off x="5098021" y="7405107"/>
            <a:ext cx="517460" cy="1566253"/>
          </a:xfrm>
          <a:custGeom>
            <a:avLst/>
            <a:gdLst>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8267 w 377361"/>
              <a:gd name="connsiteY32" fmla="*/ 1329216 h 1391208"/>
              <a:gd name="connsiteX33" fmla="*/ 20173 w 377361"/>
              <a:gd name="connsiteY33" fmla="*/ 1293498 h 1391208"/>
              <a:gd name="connsiteX34" fmla="*/ 26126 w 377361"/>
              <a:gd name="connsiteY34" fmla="*/ 847013 h 1391208"/>
              <a:gd name="connsiteX35" fmla="*/ 32079 w 377361"/>
              <a:gd name="connsiteY35" fmla="*/ 799388 h 1391208"/>
              <a:gd name="connsiteX36" fmla="*/ 20173 w 377361"/>
              <a:gd name="connsiteY36" fmla="*/ 579123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8267 w 377361"/>
              <a:gd name="connsiteY32" fmla="*/ 1329216 h 1391208"/>
              <a:gd name="connsiteX33" fmla="*/ 20173 w 377361"/>
              <a:gd name="connsiteY33" fmla="*/ 1293498 h 1391208"/>
              <a:gd name="connsiteX34" fmla="*/ 26126 w 377361"/>
              <a:gd name="connsiteY34" fmla="*/ 847013 h 1391208"/>
              <a:gd name="connsiteX35" fmla="*/ 8857 w 377361"/>
              <a:gd name="connsiteY35" fmla="*/ 832740 h 1391208"/>
              <a:gd name="connsiteX36" fmla="*/ 20173 w 377361"/>
              <a:gd name="connsiteY36" fmla="*/ 579123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31489 w 377361"/>
              <a:gd name="connsiteY32" fmla="*/ 1340333 h 1391208"/>
              <a:gd name="connsiteX33" fmla="*/ 20173 w 377361"/>
              <a:gd name="connsiteY33" fmla="*/ 1293498 h 1391208"/>
              <a:gd name="connsiteX34" fmla="*/ 26126 w 377361"/>
              <a:gd name="connsiteY34" fmla="*/ 847013 h 1391208"/>
              <a:gd name="connsiteX35" fmla="*/ 8857 w 377361"/>
              <a:gd name="connsiteY35" fmla="*/ 832740 h 1391208"/>
              <a:gd name="connsiteX36" fmla="*/ 20173 w 377361"/>
              <a:gd name="connsiteY36" fmla="*/ 579123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31489 w 377361"/>
              <a:gd name="connsiteY32" fmla="*/ 1340333 h 1391208"/>
              <a:gd name="connsiteX33" fmla="*/ 20173 w 377361"/>
              <a:gd name="connsiteY33" fmla="*/ 1165650 h 1391208"/>
              <a:gd name="connsiteX34" fmla="*/ 26126 w 377361"/>
              <a:gd name="connsiteY34" fmla="*/ 847013 h 1391208"/>
              <a:gd name="connsiteX35" fmla="*/ 8857 w 377361"/>
              <a:gd name="connsiteY35" fmla="*/ 832740 h 1391208"/>
              <a:gd name="connsiteX36" fmla="*/ 20173 w 377361"/>
              <a:gd name="connsiteY36" fmla="*/ 579123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31489 w 377361"/>
              <a:gd name="connsiteY32" fmla="*/ 1223602 h 1391208"/>
              <a:gd name="connsiteX33" fmla="*/ 20173 w 377361"/>
              <a:gd name="connsiteY33" fmla="*/ 1165650 h 1391208"/>
              <a:gd name="connsiteX34" fmla="*/ 26126 w 377361"/>
              <a:gd name="connsiteY34" fmla="*/ 847013 h 1391208"/>
              <a:gd name="connsiteX35" fmla="*/ 8857 w 377361"/>
              <a:gd name="connsiteY35" fmla="*/ 832740 h 1391208"/>
              <a:gd name="connsiteX36" fmla="*/ 20173 w 377361"/>
              <a:gd name="connsiteY36" fmla="*/ 579123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14072 w 377361"/>
              <a:gd name="connsiteY32" fmla="*/ 1223602 h 1391208"/>
              <a:gd name="connsiteX33" fmla="*/ 20173 w 377361"/>
              <a:gd name="connsiteY33" fmla="*/ 1165650 h 1391208"/>
              <a:gd name="connsiteX34" fmla="*/ 26126 w 377361"/>
              <a:gd name="connsiteY34" fmla="*/ 847013 h 1391208"/>
              <a:gd name="connsiteX35" fmla="*/ 8857 w 377361"/>
              <a:gd name="connsiteY35" fmla="*/ 832740 h 1391208"/>
              <a:gd name="connsiteX36" fmla="*/ 20173 w 377361"/>
              <a:gd name="connsiteY36" fmla="*/ 579123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14072 w 377361"/>
              <a:gd name="connsiteY32" fmla="*/ 1223602 h 1391208"/>
              <a:gd name="connsiteX33" fmla="*/ 20173 w 377361"/>
              <a:gd name="connsiteY33" fmla="*/ 1165650 h 1391208"/>
              <a:gd name="connsiteX34" fmla="*/ 26126 w 377361"/>
              <a:gd name="connsiteY34" fmla="*/ 847013 h 1391208"/>
              <a:gd name="connsiteX35" fmla="*/ 26273 w 377361"/>
              <a:gd name="connsiteY35" fmla="*/ 832740 h 1391208"/>
              <a:gd name="connsiteX36" fmla="*/ 20173 w 377361"/>
              <a:gd name="connsiteY36" fmla="*/ 579123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14072 w 377361"/>
              <a:gd name="connsiteY32" fmla="*/ 1223602 h 1391208"/>
              <a:gd name="connsiteX33" fmla="*/ 20173 w 377361"/>
              <a:gd name="connsiteY33" fmla="*/ 1165650 h 1391208"/>
              <a:gd name="connsiteX34" fmla="*/ 26126 w 377361"/>
              <a:gd name="connsiteY34" fmla="*/ 847013 h 1391208"/>
              <a:gd name="connsiteX35" fmla="*/ 26273 w 377361"/>
              <a:gd name="connsiteY35" fmla="*/ 832740 h 1391208"/>
              <a:gd name="connsiteX36" fmla="*/ 14368 w 377361"/>
              <a:gd name="connsiteY36" fmla="*/ 590240 h 1391208"/>
              <a:gd name="connsiteX37" fmla="*/ 8267 w 377361"/>
              <a:gd name="connsiteY37" fmla="*/ 477919 h 1391208"/>
              <a:gd name="connsiteX38" fmla="*/ 2314 w 377361"/>
              <a:gd name="connsiteY38" fmla="*/ 37076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14072 w 377361"/>
              <a:gd name="connsiteY32" fmla="*/ 1223602 h 1391208"/>
              <a:gd name="connsiteX33" fmla="*/ 20173 w 377361"/>
              <a:gd name="connsiteY33" fmla="*/ 1165650 h 1391208"/>
              <a:gd name="connsiteX34" fmla="*/ 26126 w 377361"/>
              <a:gd name="connsiteY34" fmla="*/ 847013 h 1391208"/>
              <a:gd name="connsiteX35" fmla="*/ 26273 w 377361"/>
              <a:gd name="connsiteY35" fmla="*/ 832740 h 1391208"/>
              <a:gd name="connsiteX36" fmla="*/ 14368 w 377361"/>
              <a:gd name="connsiteY36" fmla="*/ 590240 h 1391208"/>
              <a:gd name="connsiteX37" fmla="*/ 8267 w 377361"/>
              <a:gd name="connsiteY37" fmla="*/ 477919 h 1391208"/>
              <a:gd name="connsiteX38" fmla="*/ 13925 w 377361"/>
              <a:gd name="connsiteY38" fmla="*/ 40967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14072 w 377361"/>
              <a:gd name="connsiteY32" fmla="*/ 1223602 h 1391208"/>
              <a:gd name="connsiteX33" fmla="*/ 20173 w 377361"/>
              <a:gd name="connsiteY33" fmla="*/ 1165650 h 1391208"/>
              <a:gd name="connsiteX34" fmla="*/ 26126 w 377361"/>
              <a:gd name="connsiteY34" fmla="*/ 847013 h 1391208"/>
              <a:gd name="connsiteX35" fmla="*/ 26273 w 377361"/>
              <a:gd name="connsiteY35" fmla="*/ 832740 h 1391208"/>
              <a:gd name="connsiteX36" fmla="*/ 14368 w 377361"/>
              <a:gd name="connsiteY36" fmla="*/ 590240 h 1391208"/>
              <a:gd name="connsiteX37" fmla="*/ 25683 w 377361"/>
              <a:gd name="connsiteY37" fmla="*/ 477919 h 1391208"/>
              <a:gd name="connsiteX38" fmla="*/ 13925 w 377361"/>
              <a:gd name="connsiteY38" fmla="*/ 40967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14220 w 377361"/>
              <a:gd name="connsiteY31" fmla="*/ 1347076 h 1391208"/>
              <a:gd name="connsiteX32" fmla="*/ 37295 w 377361"/>
              <a:gd name="connsiteY32" fmla="*/ 1229161 h 1391208"/>
              <a:gd name="connsiteX33" fmla="*/ 20173 w 377361"/>
              <a:gd name="connsiteY33" fmla="*/ 1165650 h 1391208"/>
              <a:gd name="connsiteX34" fmla="*/ 26126 w 377361"/>
              <a:gd name="connsiteY34" fmla="*/ 847013 h 1391208"/>
              <a:gd name="connsiteX35" fmla="*/ 26273 w 377361"/>
              <a:gd name="connsiteY35" fmla="*/ 832740 h 1391208"/>
              <a:gd name="connsiteX36" fmla="*/ 14368 w 377361"/>
              <a:gd name="connsiteY36" fmla="*/ 590240 h 1391208"/>
              <a:gd name="connsiteX37" fmla="*/ 25683 w 377361"/>
              <a:gd name="connsiteY37" fmla="*/ 477919 h 1391208"/>
              <a:gd name="connsiteX38" fmla="*/ 13925 w 377361"/>
              <a:gd name="connsiteY38" fmla="*/ 40967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31637 w 377361"/>
              <a:gd name="connsiteY31" fmla="*/ 1358193 h 1391208"/>
              <a:gd name="connsiteX32" fmla="*/ 37295 w 377361"/>
              <a:gd name="connsiteY32" fmla="*/ 1229161 h 1391208"/>
              <a:gd name="connsiteX33" fmla="*/ 20173 w 377361"/>
              <a:gd name="connsiteY33" fmla="*/ 1165650 h 1391208"/>
              <a:gd name="connsiteX34" fmla="*/ 26126 w 377361"/>
              <a:gd name="connsiteY34" fmla="*/ 847013 h 1391208"/>
              <a:gd name="connsiteX35" fmla="*/ 26273 w 377361"/>
              <a:gd name="connsiteY35" fmla="*/ 832740 h 1391208"/>
              <a:gd name="connsiteX36" fmla="*/ 14368 w 377361"/>
              <a:gd name="connsiteY36" fmla="*/ 590240 h 1391208"/>
              <a:gd name="connsiteX37" fmla="*/ 25683 w 377361"/>
              <a:gd name="connsiteY37" fmla="*/ 477919 h 1391208"/>
              <a:gd name="connsiteX38" fmla="*/ 13925 w 377361"/>
              <a:gd name="connsiteY38" fmla="*/ 40967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09470 w 377361"/>
              <a:gd name="connsiteY0" fmla="*/ 13576 h 1391208"/>
              <a:gd name="connsiteX1" fmla="*/ 115423 w 377361"/>
              <a:gd name="connsiteY1" fmla="*/ 43341 h 1391208"/>
              <a:gd name="connsiteX2" fmla="*/ 121376 w 377361"/>
              <a:gd name="connsiteY2" fmla="*/ 85013 h 1391208"/>
              <a:gd name="connsiteX3" fmla="*/ 127329 w 377361"/>
              <a:gd name="connsiteY3" fmla="*/ 102873 h 1391208"/>
              <a:gd name="connsiteX4" fmla="*/ 139236 w 377361"/>
              <a:gd name="connsiteY4" fmla="*/ 257654 h 1391208"/>
              <a:gd name="connsiteX5" fmla="*/ 145189 w 377361"/>
              <a:gd name="connsiteY5" fmla="*/ 281466 h 1391208"/>
              <a:gd name="connsiteX6" fmla="*/ 157095 w 377361"/>
              <a:gd name="connsiteY6" fmla="*/ 376716 h 1391208"/>
              <a:gd name="connsiteX7" fmla="*/ 169001 w 377361"/>
              <a:gd name="connsiteY7" fmla="*/ 412435 h 1391208"/>
              <a:gd name="connsiteX8" fmla="*/ 186861 w 377361"/>
              <a:gd name="connsiteY8" fmla="*/ 466013 h 1391208"/>
              <a:gd name="connsiteX9" fmla="*/ 192814 w 377361"/>
              <a:gd name="connsiteY9" fmla="*/ 483873 h 1391208"/>
              <a:gd name="connsiteX10" fmla="*/ 198767 w 377361"/>
              <a:gd name="connsiteY10" fmla="*/ 537451 h 1391208"/>
              <a:gd name="connsiteX11" fmla="*/ 204720 w 377361"/>
              <a:gd name="connsiteY11" fmla="*/ 555310 h 1391208"/>
              <a:gd name="connsiteX12" fmla="*/ 216626 w 377361"/>
              <a:gd name="connsiteY12" fmla="*/ 656513 h 1391208"/>
              <a:gd name="connsiteX13" fmla="*/ 222579 w 377361"/>
              <a:gd name="connsiteY13" fmla="*/ 674373 h 1391208"/>
              <a:gd name="connsiteX14" fmla="*/ 234486 w 377361"/>
              <a:gd name="connsiteY14" fmla="*/ 769623 h 1391208"/>
              <a:gd name="connsiteX15" fmla="*/ 246392 w 377361"/>
              <a:gd name="connsiteY15" fmla="*/ 805341 h 1391208"/>
              <a:gd name="connsiteX16" fmla="*/ 264251 w 377361"/>
              <a:gd name="connsiteY16" fmla="*/ 847013 h 1391208"/>
              <a:gd name="connsiteX17" fmla="*/ 270204 w 377361"/>
              <a:gd name="connsiteY17" fmla="*/ 870826 h 1391208"/>
              <a:gd name="connsiteX18" fmla="*/ 282111 w 377361"/>
              <a:gd name="connsiteY18" fmla="*/ 888685 h 1391208"/>
              <a:gd name="connsiteX19" fmla="*/ 288064 w 377361"/>
              <a:gd name="connsiteY19" fmla="*/ 918451 h 1391208"/>
              <a:gd name="connsiteX20" fmla="*/ 294017 w 377361"/>
              <a:gd name="connsiteY20" fmla="*/ 936310 h 1391208"/>
              <a:gd name="connsiteX21" fmla="*/ 299970 w 377361"/>
              <a:gd name="connsiteY21" fmla="*/ 1055373 h 1391208"/>
              <a:gd name="connsiteX22" fmla="*/ 311876 w 377361"/>
              <a:gd name="connsiteY22" fmla="*/ 1108951 h 1391208"/>
              <a:gd name="connsiteX23" fmla="*/ 323783 w 377361"/>
              <a:gd name="connsiteY23" fmla="*/ 1168482 h 1391208"/>
              <a:gd name="connsiteX24" fmla="*/ 335689 w 377361"/>
              <a:gd name="connsiteY24" fmla="*/ 1233966 h 1391208"/>
              <a:gd name="connsiteX25" fmla="*/ 347595 w 377361"/>
              <a:gd name="connsiteY25" fmla="*/ 1269685 h 1391208"/>
              <a:gd name="connsiteX26" fmla="*/ 359501 w 377361"/>
              <a:gd name="connsiteY26" fmla="*/ 1287544 h 1391208"/>
              <a:gd name="connsiteX27" fmla="*/ 377361 w 377361"/>
              <a:gd name="connsiteY27" fmla="*/ 1358982 h 1391208"/>
              <a:gd name="connsiteX28" fmla="*/ 240439 w 377361"/>
              <a:gd name="connsiteY28" fmla="*/ 1370888 h 1391208"/>
              <a:gd name="connsiteX29" fmla="*/ 186861 w 377361"/>
              <a:gd name="connsiteY29" fmla="*/ 1364935 h 1391208"/>
              <a:gd name="connsiteX30" fmla="*/ 79704 w 377361"/>
              <a:gd name="connsiteY30" fmla="*/ 1353029 h 1391208"/>
              <a:gd name="connsiteX31" fmla="*/ 31637 w 377361"/>
              <a:gd name="connsiteY31" fmla="*/ 1358193 h 1391208"/>
              <a:gd name="connsiteX32" fmla="*/ 14072 w 377361"/>
              <a:gd name="connsiteY32" fmla="*/ 1229161 h 1391208"/>
              <a:gd name="connsiteX33" fmla="*/ 20173 w 377361"/>
              <a:gd name="connsiteY33" fmla="*/ 1165650 h 1391208"/>
              <a:gd name="connsiteX34" fmla="*/ 26126 w 377361"/>
              <a:gd name="connsiteY34" fmla="*/ 847013 h 1391208"/>
              <a:gd name="connsiteX35" fmla="*/ 26273 w 377361"/>
              <a:gd name="connsiteY35" fmla="*/ 832740 h 1391208"/>
              <a:gd name="connsiteX36" fmla="*/ 14368 w 377361"/>
              <a:gd name="connsiteY36" fmla="*/ 590240 h 1391208"/>
              <a:gd name="connsiteX37" fmla="*/ 25683 w 377361"/>
              <a:gd name="connsiteY37" fmla="*/ 477919 h 1391208"/>
              <a:gd name="connsiteX38" fmla="*/ 13925 w 377361"/>
              <a:gd name="connsiteY38" fmla="*/ 409673 h 1391208"/>
              <a:gd name="connsiteX39" fmla="*/ 8267 w 377361"/>
              <a:gd name="connsiteY39" fmla="*/ 269560 h 1391208"/>
              <a:gd name="connsiteX40" fmla="*/ 14220 w 377361"/>
              <a:gd name="connsiteY40" fmla="*/ 13576 h 1391208"/>
              <a:gd name="connsiteX41" fmla="*/ 109470 w 377361"/>
              <a:gd name="connsiteY41" fmla="*/ 13576 h 1391208"/>
              <a:gd name="connsiteX0" fmla="*/ 111479 w 379370"/>
              <a:gd name="connsiteY0" fmla="*/ 13576 h 1391208"/>
              <a:gd name="connsiteX1" fmla="*/ 117432 w 379370"/>
              <a:gd name="connsiteY1" fmla="*/ 43341 h 1391208"/>
              <a:gd name="connsiteX2" fmla="*/ 123385 w 379370"/>
              <a:gd name="connsiteY2" fmla="*/ 85013 h 1391208"/>
              <a:gd name="connsiteX3" fmla="*/ 129338 w 379370"/>
              <a:gd name="connsiteY3" fmla="*/ 102873 h 1391208"/>
              <a:gd name="connsiteX4" fmla="*/ 141245 w 379370"/>
              <a:gd name="connsiteY4" fmla="*/ 257654 h 1391208"/>
              <a:gd name="connsiteX5" fmla="*/ 147198 w 379370"/>
              <a:gd name="connsiteY5" fmla="*/ 281466 h 1391208"/>
              <a:gd name="connsiteX6" fmla="*/ 159104 w 379370"/>
              <a:gd name="connsiteY6" fmla="*/ 376716 h 1391208"/>
              <a:gd name="connsiteX7" fmla="*/ 171010 w 379370"/>
              <a:gd name="connsiteY7" fmla="*/ 412435 h 1391208"/>
              <a:gd name="connsiteX8" fmla="*/ 188870 w 379370"/>
              <a:gd name="connsiteY8" fmla="*/ 466013 h 1391208"/>
              <a:gd name="connsiteX9" fmla="*/ 194823 w 379370"/>
              <a:gd name="connsiteY9" fmla="*/ 483873 h 1391208"/>
              <a:gd name="connsiteX10" fmla="*/ 200776 w 379370"/>
              <a:gd name="connsiteY10" fmla="*/ 537451 h 1391208"/>
              <a:gd name="connsiteX11" fmla="*/ 206729 w 379370"/>
              <a:gd name="connsiteY11" fmla="*/ 555310 h 1391208"/>
              <a:gd name="connsiteX12" fmla="*/ 218635 w 379370"/>
              <a:gd name="connsiteY12" fmla="*/ 656513 h 1391208"/>
              <a:gd name="connsiteX13" fmla="*/ 224588 w 379370"/>
              <a:gd name="connsiteY13" fmla="*/ 674373 h 1391208"/>
              <a:gd name="connsiteX14" fmla="*/ 236495 w 379370"/>
              <a:gd name="connsiteY14" fmla="*/ 769623 h 1391208"/>
              <a:gd name="connsiteX15" fmla="*/ 248401 w 379370"/>
              <a:gd name="connsiteY15" fmla="*/ 805341 h 1391208"/>
              <a:gd name="connsiteX16" fmla="*/ 266260 w 379370"/>
              <a:gd name="connsiteY16" fmla="*/ 847013 h 1391208"/>
              <a:gd name="connsiteX17" fmla="*/ 272213 w 379370"/>
              <a:gd name="connsiteY17" fmla="*/ 870826 h 1391208"/>
              <a:gd name="connsiteX18" fmla="*/ 284120 w 379370"/>
              <a:gd name="connsiteY18" fmla="*/ 888685 h 1391208"/>
              <a:gd name="connsiteX19" fmla="*/ 290073 w 379370"/>
              <a:gd name="connsiteY19" fmla="*/ 918451 h 1391208"/>
              <a:gd name="connsiteX20" fmla="*/ 296026 w 379370"/>
              <a:gd name="connsiteY20" fmla="*/ 936310 h 1391208"/>
              <a:gd name="connsiteX21" fmla="*/ 301979 w 379370"/>
              <a:gd name="connsiteY21" fmla="*/ 1055373 h 1391208"/>
              <a:gd name="connsiteX22" fmla="*/ 313885 w 379370"/>
              <a:gd name="connsiteY22" fmla="*/ 1108951 h 1391208"/>
              <a:gd name="connsiteX23" fmla="*/ 325792 w 379370"/>
              <a:gd name="connsiteY23" fmla="*/ 1168482 h 1391208"/>
              <a:gd name="connsiteX24" fmla="*/ 337698 w 379370"/>
              <a:gd name="connsiteY24" fmla="*/ 1233966 h 1391208"/>
              <a:gd name="connsiteX25" fmla="*/ 349604 w 379370"/>
              <a:gd name="connsiteY25" fmla="*/ 1269685 h 1391208"/>
              <a:gd name="connsiteX26" fmla="*/ 361510 w 379370"/>
              <a:gd name="connsiteY26" fmla="*/ 1287544 h 1391208"/>
              <a:gd name="connsiteX27" fmla="*/ 379370 w 379370"/>
              <a:gd name="connsiteY27" fmla="*/ 1358982 h 1391208"/>
              <a:gd name="connsiteX28" fmla="*/ 242448 w 379370"/>
              <a:gd name="connsiteY28" fmla="*/ 1370888 h 1391208"/>
              <a:gd name="connsiteX29" fmla="*/ 188870 w 379370"/>
              <a:gd name="connsiteY29" fmla="*/ 1364935 h 1391208"/>
              <a:gd name="connsiteX30" fmla="*/ 81713 w 379370"/>
              <a:gd name="connsiteY30" fmla="*/ 1353029 h 1391208"/>
              <a:gd name="connsiteX31" fmla="*/ 33646 w 379370"/>
              <a:gd name="connsiteY31" fmla="*/ 1358193 h 1391208"/>
              <a:gd name="connsiteX32" fmla="*/ 16081 w 379370"/>
              <a:gd name="connsiteY32" fmla="*/ 1229161 h 1391208"/>
              <a:gd name="connsiteX33" fmla="*/ 22182 w 379370"/>
              <a:gd name="connsiteY33" fmla="*/ 1165650 h 1391208"/>
              <a:gd name="connsiteX34" fmla="*/ 28135 w 379370"/>
              <a:gd name="connsiteY34" fmla="*/ 847013 h 1391208"/>
              <a:gd name="connsiteX35" fmla="*/ 28282 w 379370"/>
              <a:gd name="connsiteY35" fmla="*/ 832740 h 1391208"/>
              <a:gd name="connsiteX36" fmla="*/ 16377 w 379370"/>
              <a:gd name="connsiteY36" fmla="*/ 590240 h 1391208"/>
              <a:gd name="connsiteX37" fmla="*/ 27692 w 379370"/>
              <a:gd name="connsiteY37" fmla="*/ 477919 h 1391208"/>
              <a:gd name="connsiteX38" fmla="*/ 15934 w 379370"/>
              <a:gd name="connsiteY38" fmla="*/ 409673 h 1391208"/>
              <a:gd name="connsiteX39" fmla="*/ 4470 w 379370"/>
              <a:gd name="connsiteY39" fmla="*/ 134927 h 1391208"/>
              <a:gd name="connsiteX40" fmla="*/ 16229 w 379370"/>
              <a:gd name="connsiteY40" fmla="*/ 13576 h 1391208"/>
              <a:gd name="connsiteX41" fmla="*/ 111479 w 379370"/>
              <a:gd name="connsiteY41" fmla="*/ 13576 h 1391208"/>
              <a:gd name="connsiteX0" fmla="*/ 106649 w 374540"/>
              <a:gd name="connsiteY0" fmla="*/ 13576 h 1391208"/>
              <a:gd name="connsiteX1" fmla="*/ 112602 w 374540"/>
              <a:gd name="connsiteY1" fmla="*/ 43341 h 1391208"/>
              <a:gd name="connsiteX2" fmla="*/ 118555 w 374540"/>
              <a:gd name="connsiteY2" fmla="*/ 85013 h 1391208"/>
              <a:gd name="connsiteX3" fmla="*/ 124508 w 374540"/>
              <a:gd name="connsiteY3" fmla="*/ 102873 h 1391208"/>
              <a:gd name="connsiteX4" fmla="*/ 136415 w 374540"/>
              <a:gd name="connsiteY4" fmla="*/ 257654 h 1391208"/>
              <a:gd name="connsiteX5" fmla="*/ 142368 w 374540"/>
              <a:gd name="connsiteY5" fmla="*/ 281466 h 1391208"/>
              <a:gd name="connsiteX6" fmla="*/ 154274 w 374540"/>
              <a:gd name="connsiteY6" fmla="*/ 376716 h 1391208"/>
              <a:gd name="connsiteX7" fmla="*/ 166180 w 374540"/>
              <a:gd name="connsiteY7" fmla="*/ 412435 h 1391208"/>
              <a:gd name="connsiteX8" fmla="*/ 184040 w 374540"/>
              <a:gd name="connsiteY8" fmla="*/ 466013 h 1391208"/>
              <a:gd name="connsiteX9" fmla="*/ 189993 w 374540"/>
              <a:gd name="connsiteY9" fmla="*/ 483873 h 1391208"/>
              <a:gd name="connsiteX10" fmla="*/ 195946 w 374540"/>
              <a:gd name="connsiteY10" fmla="*/ 537451 h 1391208"/>
              <a:gd name="connsiteX11" fmla="*/ 201899 w 374540"/>
              <a:gd name="connsiteY11" fmla="*/ 555310 h 1391208"/>
              <a:gd name="connsiteX12" fmla="*/ 213805 w 374540"/>
              <a:gd name="connsiteY12" fmla="*/ 656513 h 1391208"/>
              <a:gd name="connsiteX13" fmla="*/ 219758 w 374540"/>
              <a:gd name="connsiteY13" fmla="*/ 674373 h 1391208"/>
              <a:gd name="connsiteX14" fmla="*/ 231665 w 374540"/>
              <a:gd name="connsiteY14" fmla="*/ 769623 h 1391208"/>
              <a:gd name="connsiteX15" fmla="*/ 243571 w 374540"/>
              <a:gd name="connsiteY15" fmla="*/ 805341 h 1391208"/>
              <a:gd name="connsiteX16" fmla="*/ 261430 w 374540"/>
              <a:gd name="connsiteY16" fmla="*/ 847013 h 1391208"/>
              <a:gd name="connsiteX17" fmla="*/ 267383 w 374540"/>
              <a:gd name="connsiteY17" fmla="*/ 870826 h 1391208"/>
              <a:gd name="connsiteX18" fmla="*/ 279290 w 374540"/>
              <a:gd name="connsiteY18" fmla="*/ 888685 h 1391208"/>
              <a:gd name="connsiteX19" fmla="*/ 285243 w 374540"/>
              <a:gd name="connsiteY19" fmla="*/ 918451 h 1391208"/>
              <a:gd name="connsiteX20" fmla="*/ 291196 w 374540"/>
              <a:gd name="connsiteY20" fmla="*/ 936310 h 1391208"/>
              <a:gd name="connsiteX21" fmla="*/ 297149 w 374540"/>
              <a:gd name="connsiteY21" fmla="*/ 1055373 h 1391208"/>
              <a:gd name="connsiteX22" fmla="*/ 309055 w 374540"/>
              <a:gd name="connsiteY22" fmla="*/ 1108951 h 1391208"/>
              <a:gd name="connsiteX23" fmla="*/ 320962 w 374540"/>
              <a:gd name="connsiteY23" fmla="*/ 1168482 h 1391208"/>
              <a:gd name="connsiteX24" fmla="*/ 332868 w 374540"/>
              <a:gd name="connsiteY24" fmla="*/ 1233966 h 1391208"/>
              <a:gd name="connsiteX25" fmla="*/ 344774 w 374540"/>
              <a:gd name="connsiteY25" fmla="*/ 1269685 h 1391208"/>
              <a:gd name="connsiteX26" fmla="*/ 356680 w 374540"/>
              <a:gd name="connsiteY26" fmla="*/ 1287544 h 1391208"/>
              <a:gd name="connsiteX27" fmla="*/ 374540 w 374540"/>
              <a:gd name="connsiteY27" fmla="*/ 1358982 h 1391208"/>
              <a:gd name="connsiteX28" fmla="*/ 237618 w 374540"/>
              <a:gd name="connsiteY28" fmla="*/ 1370888 h 1391208"/>
              <a:gd name="connsiteX29" fmla="*/ 184040 w 374540"/>
              <a:gd name="connsiteY29" fmla="*/ 1364935 h 1391208"/>
              <a:gd name="connsiteX30" fmla="*/ 76883 w 374540"/>
              <a:gd name="connsiteY30" fmla="*/ 1353029 h 1391208"/>
              <a:gd name="connsiteX31" fmla="*/ 28816 w 374540"/>
              <a:gd name="connsiteY31" fmla="*/ 1358193 h 1391208"/>
              <a:gd name="connsiteX32" fmla="*/ 11251 w 374540"/>
              <a:gd name="connsiteY32" fmla="*/ 1229161 h 1391208"/>
              <a:gd name="connsiteX33" fmla="*/ 17352 w 374540"/>
              <a:gd name="connsiteY33" fmla="*/ 1165650 h 1391208"/>
              <a:gd name="connsiteX34" fmla="*/ 23305 w 374540"/>
              <a:gd name="connsiteY34" fmla="*/ 847013 h 1391208"/>
              <a:gd name="connsiteX35" fmla="*/ 23452 w 374540"/>
              <a:gd name="connsiteY35" fmla="*/ 832740 h 1391208"/>
              <a:gd name="connsiteX36" fmla="*/ 11547 w 374540"/>
              <a:gd name="connsiteY36" fmla="*/ 590240 h 1391208"/>
              <a:gd name="connsiteX37" fmla="*/ 22862 w 374540"/>
              <a:gd name="connsiteY37" fmla="*/ 477919 h 1391208"/>
              <a:gd name="connsiteX38" fmla="*/ 11104 w 374540"/>
              <a:gd name="connsiteY38" fmla="*/ 409673 h 1391208"/>
              <a:gd name="connsiteX39" fmla="*/ 17057 w 374540"/>
              <a:gd name="connsiteY39" fmla="*/ 134927 h 1391208"/>
              <a:gd name="connsiteX40" fmla="*/ 11399 w 374540"/>
              <a:gd name="connsiteY40" fmla="*/ 13576 h 1391208"/>
              <a:gd name="connsiteX41" fmla="*/ 106649 w 374540"/>
              <a:gd name="connsiteY41" fmla="*/ 13576 h 1391208"/>
              <a:gd name="connsiteX0" fmla="*/ 97860 w 365751"/>
              <a:gd name="connsiteY0" fmla="*/ 3066 h 1380698"/>
              <a:gd name="connsiteX1" fmla="*/ 103813 w 365751"/>
              <a:gd name="connsiteY1" fmla="*/ 32831 h 1380698"/>
              <a:gd name="connsiteX2" fmla="*/ 109766 w 365751"/>
              <a:gd name="connsiteY2" fmla="*/ 74503 h 1380698"/>
              <a:gd name="connsiteX3" fmla="*/ 115719 w 365751"/>
              <a:gd name="connsiteY3" fmla="*/ 92363 h 1380698"/>
              <a:gd name="connsiteX4" fmla="*/ 127626 w 365751"/>
              <a:gd name="connsiteY4" fmla="*/ 247144 h 1380698"/>
              <a:gd name="connsiteX5" fmla="*/ 133579 w 365751"/>
              <a:gd name="connsiteY5" fmla="*/ 270956 h 1380698"/>
              <a:gd name="connsiteX6" fmla="*/ 145485 w 365751"/>
              <a:gd name="connsiteY6" fmla="*/ 366206 h 1380698"/>
              <a:gd name="connsiteX7" fmla="*/ 157391 w 365751"/>
              <a:gd name="connsiteY7" fmla="*/ 401925 h 1380698"/>
              <a:gd name="connsiteX8" fmla="*/ 175251 w 365751"/>
              <a:gd name="connsiteY8" fmla="*/ 455503 h 1380698"/>
              <a:gd name="connsiteX9" fmla="*/ 181204 w 365751"/>
              <a:gd name="connsiteY9" fmla="*/ 473363 h 1380698"/>
              <a:gd name="connsiteX10" fmla="*/ 187157 w 365751"/>
              <a:gd name="connsiteY10" fmla="*/ 526941 h 1380698"/>
              <a:gd name="connsiteX11" fmla="*/ 193110 w 365751"/>
              <a:gd name="connsiteY11" fmla="*/ 544800 h 1380698"/>
              <a:gd name="connsiteX12" fmla="*/ 205016 w 365751"/>
              <a:gd name="connsiteY12" fmla="*/ 646003 h 1380698"/>
              <a:gd name="connsiteX13" fmla="*/ 210969 w 365751"/>
              <a:gd name="connsiteY13" fmla="*/ 663863 h 1380698"/>
              <a:gd name="connsiteX14" fmla="*/ 222876 w 365751"/>
              <a:gd name="connsiteY14" fmla="*/ 759113 h 1380698"/>
              <a:gd name="connsiteX15" fmla="*/ 234782 w 365751"/>
              <a:gd name="connsiteY15" fmla="*/ 794831 h 1380698"/>
              <a:gd name="connsiteX16" fmla="*/ 252641 w 365751"/>
              <a:gd name="connsiteY16" fmla="*/ 836503 h 1380698"/>
              <a:gd name="connsiteX17" fmla="*/ 258594 w 365751"/>
              <a:gd name="connsiteY17" fmla="*/ 860316 h 1380698"/>
              <a:gd name="connsiteX18" fmla="*/ 270501 w 365751"/>
              <a:gd name="connsiteY18" fmla="*/ 878175 h 1380698"/>
              <a:gd name="connsiteX19" fmla="*/ 276454 w 365751"/>
              <a:gd name="connsiteY19" fmla="*/ 907941 h 1380698"/>
              <a:gd name="connsiteX20" fmla="*/ 282407 w 365751"/>
              <a:gd name="connsiteY20" fmla="*/ 925800 h 1380698"/>
              <a:gd name="connsiteX21" fmla="*/ 288360 w 365751"/>
              <a:gd name="connsiteY21" fmla="*/ 1044863 h 1380698"/>
              <a:gd name="connsiteX22" fmla="*/ 300266 w 365751"/>
              <a:gd name="connsiteY22" fmla="*/ 1098441 h 1380698"/>
              <a:gd name="connsiteX23" fmla="*/ 312173 w 365751"/>
              <a:gd name="connsiteY23" fmla="*/ 1157972 h 1380698"/>
              <a:gd name="connsiteX24" fmla="*/ 324079 w 365751"/>
              <a:gd name="connsiteY24" fmla="*/ 1223456 h 1380698"/>
              <a:gd name="connsiteX25" fmla="*/ 335985 w 365751"/>
              <a:gd name="connsiteY25" fmla="*/ 1259175 h 1380698"/>
              <a:gd name="connsiteX26" fmla="*/ 347891 w 365751"/>
              <a:gd name="connsiteY26" fmla="*/ 1277034 h 1380698"/>
              <a:gd name="connsiteX27" fmla="*/ 365751 w 365751"/>
              <a:gd name="connsiteY27" fmla="*/ 1348472 h 1380698"/>
              <a:gd name="connsiteX28" fmla="*/ 228829 w 365751"/>
              <a:gd name="connsiteY28" fmla="*/ 1360378 h 1380698"/>
              <a:gd name="connsiteX29" fmla="*/ 175251 w 365751"/>
              <a:gd name="connsiteY29" fmla="*/ 1354425 h 1380698"/>
              <a:gd name="connsiteX30" fmla="*/ 68094 w 365751"/>
              <a:gd name="connsiteY30" fmla="*/ 1342519 h 1380698"/>
              <a:gd name="connsiteX31" fmla="*/ 20027 w 365751"/>
              <a:gd name="connsiteY31" fmla="*/ 1347683 h 1380698"/>
              <a:gd name="connsiteX32" fmla="*/ 2462 w 365751"/>
              <a:gd name="connsiteY32" fmla="*/ 1218651 h 1380698"/>
              <a:gd name="connsiteX33" fmla="*/ 8563 w 365751"/>
              <a:gd name="connsiteY33" fmla="*/ 1155140 h 1380698"/>
              <a:gd name="connsiteX34" fmla="*/ 14516 w 365751"/>
              <a:gd name="connsiteY34" fmla="*/ 836503 h 1380698"/>
              <a:gd name="connsiteX35" fmla="*/ 14663 w 365751"/>
              <a:gd name="connsiteY35" fmla="*/ 822230 h 1380698"/>
              <a:gd name="connsiteX36" fmla="*/ 2758 w 365751"/>
              <a:gd name="connsiteY36" fmla="*/ 579730 h 1380698"/>
              <a:gd name="connsiteX37" fmla="*/ 14073 w 365751"/>
              <a:gd name="connsiteY37" fmla="*/ 467409 h 1380698"/>
              <a:gd name="connsiteX38" fmla="*/ 2315 w 365751"/>
              <a:gd name="connsiteY38" fmla="*/ 399163 h 1380698"/>
              <a:gd name="connsiteX39" fmla="*/ 8268 w 365751"/>
              <a:gd name="connsiteY39" fmla="*/ 124417 h 1380698"/>
              <a:gd name="connsiteX40" fmla="*/ 14221 w 365751"/>
              <a:gd name="connsiteY40" fmla="*/ 19896 h 1380698"/>
              <a:gd name="connsiteX41" fmla="*/ 97860 w 365751"/>
              <a:gd name="connsiteY41" fmla="*/ 3066 h 1380698"/>
              <a:gd name="connsiteX0" fmla="*/ 95769 w 363660"/>
              <a:gd name="connsiteY0" fmla="*/ 347 h 1377979"/>
              <a:gd name="connsiteX1" fmla="*/ 101722 w 363660"/>
              <a:gd name="connsiteY1" fmla="*/ 30112 h 1377979"/>
              <a:gd name="connsiteX2" fmla="*/ 107675 w 363660"/>
              <a:gd name="connsiteY2" fmla="*/ 71784 h 1377979"/>
              <a:gd name="connsiteX3" fmla="*/ 113628 w 363660"/>
              <a:gd name="connsiteY3" fmla="*/ 89644 h 1377979"/>
              <a:gd name="connsiteX4" fmla="*/ 125535 w 363660"/>
              <a:gd name="connsiteY4" fmla="*/ 244425 h 1377979"/>
              <a:gd name="connsiteX5" fmla="*/ 131488 w 363660"/>
              <a:gd name="connsiteY5" fmla="*/ 268237 h 1377979"/>
              <a:gd name="connsiteX6" fmla="*/ 143394 w 363660"/>
              <a:gd name="connsiteY6" fmla="*/ 363487 h 1377979"/>
              <a:gd name="connsiteX7" fmla="*/ 155300 w 363660"/>
              <a:gd name="connsiteY7" fmla="*/ 399206 h 1377979"/>
              <a:gd name="connsiteX8" fmla="*/ 173160 w 363660"/>
              <a:gd name="connsiteY8" fmla="*/ 452784 h 1377979"/>
              <a:gd name="connsiteX9" fmla="*/ 179113 w 363660"/>
              <a:gd name="connsiteY9" fmla="*/ 470644 h 1377979"/>
              <a:gd name="connsiteX10" fmla="*/ 185066 w 363660"/>
              <a:gd name="connsiteY10" fmla="*/ 524222 h 1377979"/>
              <a:gd name="connsiteX11" fmla="*/ 191019 w 363660"/>
              <a:gd name="connsiteY11" fmla="*/ 542081 h 1377979"/>
              <a:gd name="connsiteX12" fmla="*/ 202925 w 363660"/>
              <a:gd name="connsiteY12" fmla="*/ 643284 h 1377979"/>
              <a:gd name="connsiteX13" fmla="*/ 208878 w 363660"/>
              <a:gd name="connsiteY13" fmla="*/ 661144 h 1377979"/>
              <a:gd name="connsiteX14" fmla="*/ 220785 w 363660"/>
              <a:gd name="connsiteY14" fmla="*/ 756394 h 1377979"/>
              <a:gd name="connsiteX15" fmla="*/ 232691 w 363660"/>
              <a:gd name="connsiteY15" fmla="*/ 792112 h 1377979"/>
              <a:gd name="connsiteX16" fmla="*/ 250550 w 363660"/>
              <a:gd name="connsiteY16" fmla="*/ 833784 h 1377979"/>
              <a:gd name="connsiteX17" fmla="*/ 256503 w 363660"/>
              <a:gd name="connsiteY17" fmla="*/ 857597 h 1377979"/>
              <a:gd name="connsiteX18" fmla="*/ 268410 w 363660"/>
              <a:gd name="connsiteY18" fmla="*/ 875456 h 1377979"/>
              <a:gd name="connsiteX19" fmla="*/ 274363 w 363660"/>
              <a:gd name="connsiteY19" fmla="*/ 905222 h 1377979"/>
              <a:gd name="connsiteX20" fmla="*/ 280316 w 363660"/>
              <a:gd name="connsiteY20" fmla="*/ 923081 h 1377979"/>
              <a:gd name="connsiteX21" fmla="*/ 286269 w 363660"/>
              <a:gd name="connsiteY21" fmla="*/ 1042144 h 1377979"/>
              <a:gd name="connsiteX22" fmla="*/ 298175 w 363660"/>
              <a:gd name="connsiteY22" fmla="*/ 1095722 h 1377979"/>
              <a:gd name="connsiteX23" fmla="*/ 310082 w 363660"/>
              <a:gd name="connsiteY23" fmla="*/ 1155253 h 1377979"/>
              <a:gd name="connsiteX24" fmla="*/ 321988 w 363660"/>
              <a:gd name="connsiteY24" fmla="*/ 1220737 h 1377979"/>
              <a:gd name="connsiteX25" fmla="*/ 333894 w 363660"/>
              <a:gd name="connsiteY25" fmla="*/ 1256456 h 1377979"/>
              <a:gd name="connsiteX26" fmla="*/ 345800 w 363660"/>
              <a:gd name="connsiteY26" fmla="*/ 1274315 h 1377979"/>
              <a:gd name="connsiteX27" fmla="*/ 363660 w 363660"/>
              <a:gd name="connsiteY27" fmla="*/ 1345753 h 1377979"/>
              <a:gd name="connsiteX28" fmla="*/ 226738 w 363660"/>
              <a:gd name="connsiteY28" fmla="*/ 1357659 h 1377979"/>
              <a:gd name="connsiteX29" fmla="*/ 173160 w 363660"/>
              <a:gd name="connsiteY29" fmla="*/ 1351706 h 1377979"/>
              <a:gd name="connsiteX30" fmla="*/ 66003 w 363660"/>
              <a:gd name="connsiteY30" fmla="*/ 1339800 h 1377979"/>
              <a:gd name="connsiteX31" fmla="*/ 17936 w 363660"/>
              <a:gd name="connsiteY31" fmla="*/ 1344964 h 1377979"/>
              <a:gd name="connsiteX32" fmla="*/ 371 w 363660"/>
              <a:gd name="connsiteY32" fmla="*/ 1215932 h 1377979"/>
              <a:gd name="connsiteX33" fmla="*/ 6472 w 363660"/>
              <a:gd name="connsiteY33" fmla="*/ 1152421 h 1377979"/>
              <a:gd name="connsiteX34" fmla="*/ 12425 w 363660"/>
              <a:gd name="connsiteY34" fmla="*/ 833784 h 1377979"/>
              <a:gd name="connsiteX35" fmla="*/ 12572 w 363660"/>
              <a:gd name="connsiteY35" fmla="*/ 819511 h 1377979"/>
              <a:gd name="connsiteX36" fmla="*/ 667 w 363660"/>
              <a:gd name="connsiteY36" fmla="*/ 577011 h 1377979"/>
              <a:gd name="connsiteX37" fmla="*/ 11982 w 363660"/>
              <a:gd name="connsiteY37" fmla="*/ 464690 h 1377979"/>
              <a:gd name="connsiteX38" fmla="*/ 224 w 363660"/>
              <a:gd name="connsiteY38" fmla="*/ 396444 h 1377979"/>
              <a:gd name="connsiteX39" fmla="*/ 6177 w 363660"/>
              <a:gd name="connsiteY39" fmla="*/ 121698 h 1377979"/>
              <a:gd name="connsiteX40" fmla="*/ 41158 w 363660"/>
              <a:gd name="connsiteY40" fmla="*/ 50835 h 1377979"/>
              <a:gd name="connsiteX41" fmla="*/ 95769 w 363660"/>
              <a:gd name="connsiteY41" fmla="*/ 347 h 1377979"/>
              <a:gd name="connsiteX0" fmla="*/ 95769 w 363660"/>
              <a:gd name="connsiteY0" fmla="*/ 9589 h 1387221"/>
              <a:gd name="connsiteX1" fmla="*/ 101722 w 363660"/>
              <a:gd name="connsiteY1" fmla="*/ 39354 h 1387221"/>
              <a:gd name="connsiteX2" fmla="*/ 107675 w 363660"/>
              <a:gd name="connsiteY2" fmla="*/ 81026 h 1387221"/>
              <a:gd name="connsiteX3" fmla="*/ 113628 w 363660"/>
              <a:gd name="connsiteY3" fmla="*/ 98886 h 1387221"/>
              <a:gd name="connsiteX4" fmla="*/ 125535 w 363660"/>
              <a:gd name="connsiteY4" fmla="*/ 253667 h 1387221"/>
              <a:gd name="connsiteX5" fmla="*/ 131488 w 363660"/>
              <a:gd name="connsiteY5" fmla="*/ 277479 h 1387221"/>
              <a:gd name="connsiteX6" fmla="*/ 143394 w 363660"/>
              <a:gd name="connsiteY6" fmla="*/ 372729 h 1387221"/>
              <a:gd name="connsiteX7" fmla="*/ 155300 w 363660"/>
              <a:gd name="connsiteY7" fmla="*/ 408448 h 1387221"/>
              <a:gd name="connsiteX8" fmla="*/ 173160 w 363660"/>
              <a:gd name="connsiteY8" fmla="*/ 462026 h 1387221"/>
              <a:gd name="connsiteX9" fmla="*/ 179113 w 363660"/>
              <a:gd name="connsiteY9" fmla="*/ 479886 h 1387221"/>
              <a:gd name="connsiteX10" fmla="*/ 185066 w 363660"/>
              <a:gd name="connsiteY10" fmla="*/ 533464 h 1387221"/>
              <a:gd name="connsiteX11" fmla="*/ 191019 w 363660"/>
              <a:gd name="connsiteY11" fmla="*/ 551323 h 1387221"/>
              <a:gd name="connsiteX12" fmla="*/ 202925 w 363660"/>
              <a:gd name="connsiteY12" fmla="*/ 652526 h 1387221"/>
              <a:gd name="connsiteX13" fmla="*/ 208878 w 363660"/>
              <a:gd name="connsiteY13" fmla="*/ 670386 h 1387221"/>
              <a:gd name="connsiteX14" fmla="*/ 220785 w 363660"/>
              <a:gd name="connsiteY14" fmla="*/ 765636 h 1387221"/>
              <a:gd name="connsiteX15" fmla="*/ 232691 w 363660"/>
              <a:gd name="connsiteY15" fmla="*/ 801354 h 1387221"/>
              <a:gd name="connsiteX16" fmla="*/ 250550 w 363660"/>
              <a:gd name="connsiteY16" fmla="*/ 843026 h 1387221"/>
              <a:gd name="connsiteX17" fmla="*/ 256503 w 363660"/>
              <a:gd name="connsiteY17" fmla="*/ 866839 h 1387221"/>
              <a:gd name="connsiteX18" fmla="*/ 268410 w 363660"/>
              <a:gd name="connsiteY18" fmla="*/ 884698 h 1387221"/>
              <a:gd name="connsiteX19" fmla="*/ 274363 w 363660"/>
              <a:gd name="connsiteY19" fmla="*/ 914464 h 1387221"/>
              <a:gd name="connsiteX20" fmla="*/ 280316 w 363660"/>
              <a:gd name="connsiteY20" fmla="*/ 932323 h 1387221"/>
              <a:gd name="connsiteX21" fmla="*/ 286269 w 363660"/>
              <a:gd name="connsiteY21" fmla="*/ 1051386 h 1387221"/>
              <a:gd name="connsiteX22" fmla="*/ 298175 w 363660"/>
              <a:gd name="connsiteY22" fmla="*/ 1104964 h 1387221"/>
              <a:gd name="connsiteX23" fmla="*/ 310082 w 363660"/>
              <a:gd name="connsiteY23" fmla="*/ 1164495 h 1387221"/>
              <a:gd name="connsiteX24" fmla="*/ 321988 w 363660"/>
              <a:gd name="connsiteY24" fmla="*/ 1229979 h 1387221"/>
              <a:gd name="connsiteX25" fmla="*/ 333894 w 363660"/>
              <a:gd name="connsiteY25" fmla="*/ 1265698 h 1387221"/>
              <a:gd name="connsiteX26" fmla="*/ 345800 w 363660"/>
              <a:gd name="connsiteY26" fmla="*/ 1283557 h 1387221"/>
              <a:gd name="connsiteX27" fmla="*/ 363660 w 363660"/>
              <a:gd name="connsiteY27" fmla="*/ 1354995 h 1387221"/>
              <a:gd name="connsiteX28" fmla="*/ 226738 w 363660"/>
              <a:gd name="connsiteY28" fmla="*/ 1366901 h 1387221"/>
              <a:gd name="connsiteX29" fmla="*/ 173160 w 363660"/>
              <a:gd name="connsiteY29" fmla="*/ 1360948 h 1387221"/>
              <a:gd name="connsiteX30" fmla="*/ 66003 w 363660"/>
              <a:gd name="connsiteY30" fmla="*/ 1349042 h 1387221"/>
              <a:gd name="connsiteX31" fmla="*/ 17936 w 363660"/>
              <a:gd name="connsiteY31" fmla="*/ 1354206 h 1387221"/>
              <a:gd name="connsiteX32" fmla="*/ 371 w 363660"/>
              <a:gd name="connsiteY32" fmla="*/ 1225174 h 1387221"/>
              <a:gd name="connsiteX33" fmla="*/ 6472 w 363660"/>
              <a:gd name="connsiteY33" fmla="*/ 1161663 h 1387221"/>
              <a:gd name="connsiteX34" fmla="*/ 12425 w 363660"/>
              <a:gd name="connsiteY34" fmla="*/ 843026 h 1387221"/>
              <a:gd name="connsiteX35" fmla="*/ 12572 w 363660"/>
              <a:gd name="connsiteY35" fmla="*/ 828753 h 1387221"/>
              <a:gd name="connsiteX36" fmla="*/ 667 w 363660"/>
              <a:gd name="connsiteY36" fmla="*/ 586253 h 1387221"/>
              <a:gd name="connsiteX37" fmla="*/ 11982 w 363660"/>
              <a:gd name="connsiteY37" fmla="*/ 473932 h 1387221"/>
              <a:gd name="connsiteX38" fmla="*/ 224 w 363660"/>
              <a:gd name="connsiteY38" fmla="*/ 405686 h 1387221"/>
              <a:gd name="connsiteX39" fmla="*/ 6177 w 363660"/>
              <a:gd name="connsiteY39" fmla="*/ 130940 h 1387221"/>
              <a:gd name="connsiteX40" fmla="*/ 29547 w 363660"/>
              <a:gd name="connsiteY40" fmla="*/ 15199 h 1387221"/>
              <a:gd name="connsiteX41" fmla="*/ 95769 w 363660"/>
              <a:gd name="connsiteY41" fmla="*/ 9589 h 13872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Lst>
            <a:rect l="l" t="t" r="r" b="b"/>
            <a:pathLst>
              <a:path w="363660" h="1387221">
                <a:moveTo>
                  <a:pt x="95769" y="9589"/>
                </a:moveTo>
                <a:cubicBezTo>
                  <a:pt x="107798" y="13615"/>
                  <a:pt x="100059" y="29374"/>
                  <a:pt x="101722" y="39354"/>
                </a:cubicBezTo>
                <a:cubicBezTo>
                  <a:pt x="104029" y="53195"/>
                  <a:pt x="104923" y="67267"/>
                  <a:pt x="107675" y="81026"/>
                </a:cubicBezTo>
                <a:cubicBezTo>
                  <a:pt x="108906" y="87179"/>
                  <a:pt x="111644" y="92933"/>
                  <a:pt x="113628" y="98886"/>
                </a:cubicBezTo>
                <a:cubicBezTo>
                  <a:pt x="116596" y="152308"/>
                  <a:pt x="116877" y="201719"/>
                  <a:pt x="125535" y="253667"/>
                </a:cubicBezTo>
                <a:cubicBezTo>
                  <a:pt x="126880" y="261737"/>
                  <a:pt x="129504" y="269542"/>
                  <a:pt x="131488" y="277479"/>
                </a:cubicBezTo>
                <a:cubicBezTo>
                  <a:pt x="134320" y="308628"/>
                  <a:pt x="135006" y="341973"/>
                  <a:pt x="143394" y="372729"/>
                </a:cubicBezTo>
                <a:cubicBezTo>
                  <a:pt x="146696" y="384837"/>
                  <a:pt x="151331" y="396542"/>
                  <a:pt x="155300" y="408448"/>
                </a:cubicBezTo>
                <a:lnTo>
                  <a:pt x="173160" y="462026"/>
                </a:lnTo>
                <a:lnTo>
                  <a:pt x="179113" y="479886"/>
                </a:lnTo>
                <a:cubicBezTo>
                  <a:pt x="181097" y="497745"/>
                  <a:pt x="182112" y="515739"/>
                  <a:pt x="185066" y="533464"/>
                </a:cubicBezTo>
                <a:cubicBezTo>
                  <a:pt x="186098" y="539654"/>
                  <a:pt x="189897" y="545149"/>
                  <a:pt x="191019" y="551323"/>
                </a:cubicBezTo>
                <a:cubicBezTo>
                  <a:pt x="199529" y="598129"/>
                  <a:pt x="194837" y="603994"/>
                  <a:pt x="202925" y="652526"/>
                </a:cubicBezTo>
                <a:cubicBezTo>
                  <a:pt x="203957" y="658716"/>
                  <a:pt x="206894" y="664433"/>
                  <a:pt x="208878" y="670386"/>
                </a:cubicBezTo>
                <a:cubicBezTo>
                  <a:pt x="212847" y="702136"/>
                  <a:pt x="210667" y="735281"/>
                  <a:pt x="220785" y="765636"/>
                </a:cubicBezTo>
                <a:cubicBezTo>
                  <a:pt x="224754" y="777542"/>
                  <a:pt x="229647" y="789179"/>
                  <a:pt x="232691" y="801354"/>
                </a:cubicBezTo>
                <a:cubicBezTo>
                  <a:pt x="240379" y="832108"/>
                  <a:pt x="234105" y="818359"/>
                  <a:pt x="250550" y="843026"/>
                </a:cubicBezTo>
                <a:cubicBezTo>
                  <a:pt x="252534" y="850964"/>
                  <a:pt x="253280" y="859319"/>
                  <a:pt x="256503" y="866839"/>
                </a:cubicBezTo>
                <a:cubicBezTo>
                  <a:pt x="259321" y="873415"/>
                  <a:pt x="265898" y="877999"/>
                  <a:pt x="268410" y="884698"/>
                </a:cubicBezTo>
                <a:cubicBezTo>
                  <a:pt x="271963" y="894172"/>
                  <a:pt x="271909" y="904648"/>
                  <a:pt x="274363" y="914464"/>
                </a:cubicBezTo>
                <a:cubicBezTo>
                  <a:pt x="275885" y="920552"/>
                  <a:pt x="278332" y="926370"/>
                  <a:pt x="280316" y="932323"/>
                </a:cubicBezTo>
                <a:cubicBezTo>
                  <a:pt x="282300" y="972011"/>
                  <a:pt x="283100" y="1011775"/>
                  <a:pt x="286269" y="1051386"/>
                </a:cubicBezTo>
                <a:cubicBezTo>
                  <a:pt x="287957" y="1072483"/>
                  <a:pt x="294515" y="1084832"/>
                  <a:pt x="298175" y="1104964"/>
                </a:cubicBezTo>
                <a:cubicBezTo>
                  <a:pt x="309119" y="1165155"/>
                  <a:pt x="297855" y="1127821"/>
                  <a:pt x="310082" y="1164495"/>
                </a:cubicBezTo>
                <a:cubicBezTo>
                  <a:pt x="314275" y="1193846"/>
                  <a:pt x="314333" y="1204461"/>
                  <a:pt x="321988" y="1229979"/>
                </a:cubicBezTo>
                <a:cubicBezTo>
                  <a:pt x="325594" y="1242000"/>
                  <a:pt x="326932" y="1255255"/>
                  <a:pt x="333894" y="1265698"/>
                </a:cubicBezTo>
                <a:lnTo>
                  <a:pt x="345800" y="1283557"/>
                </a:lnTo>
                <a:cubicBezTo>
                  <a:pt x="361524" y="1330727"/>
                  <a:pt x="355644" y="1306896"/>
                  <a:pt x="363660" y="1354995"/>
                </a:cubicBezTo>
                <a:cubicBezTo>
                  <a:pt x="344010" y="1413945"/>
                  <a:pt x="363122" y="1375700"/>
                  <a:pt x="226738" y="1366901"/>
                </a:cubicBezTo>
                <a:cubicBezTo>
                  <a:pt x="208806" y="1365744"/>
                  <a:pt x="191019" y="1362932"/>
                  <a:pt x="173160" y="1360948"/>
                </a:cubicBezTo>
                <a:cubicBezTo>
                  <a:pt x="120971" y="1347901"/>
                  <a:pt x="91874" y="1350166"/>
                  <a:pt x="66003" y="1349042"/>
                </a:cubicBezTo>
                <a:cubicBezTo>
                  <a:pt x="40132" y="1347918"/>
                  <a:pt x="39764" y="1356190"/>
                  <a:pt x="17936" y="1354206"/>
                </a:cubicBezTo>
                <a:cubicBezTo>
                  <a:pt x="15952" y="1348253"/>
                  <a:pt x="2282" y="1257264"/>
                  <a:pt x="371" y="1225174"/>
                </a:cubicBezTo>
                <a:cubicBezTo>
                  <a:pt x="-1540" y="1193084"/>
                  <a:pt x="4463" y="1225354"/>
                  <a:pt x="6472" y="1161663"/>
                </a:cubicBezTo>
                <a:cubicBezTo>
                  <a:pt x="8481" y="1097972"/>
                  <a:pt x="8840" y="991824"/>
                  <a:pt x="12425" y="843026"/>
                </a:cubicBezTo>
                <a:cubicBezTo>
                  <a:pt x="12810" y="827032"/>
                  <a:pt x="14532" y="871548"/>
                  <a:pt x="12572" y="828753"/>
                </a:cubicBezTo>
                <a:cubicBezTo>
                  <a:pt x="10612" y="785958"/>
                  <a:pt x="765" y="645390"/>
                  <a:pt x="667" y="586253"/>
                </a:cubicBezTo>
                <a:cubicBezTo>
                  <a:pt x="569" y="527116"/>
                  <a:pt x="12056" y="504026"/>
                  <a:pt x="11982" y="473932"/>
                </a:cubicBezTo>
                <a:cubicBezTo>
                  <a:pt x="11908" y="443838"/>
                  <a:pt x="2208" y="441405"/>
                  <a:pt x="224" y="405686"/>
                </a:cubicBezTo>
                <a:cubicBezTo>
                  <a:pt x="2208" y="371952"/>
                  <a:pt x="5051" y="164714"/>
                  <a:pt x="6177" y="130940"/>
                </a:cubicBezTo>
                <a:cubicBezTo>
                  <a:pt x="9020" y="45636"/>
                  <a:pt x="-218" y="95192"/>
                  <a:pt x="29547" y="15199"/>
                </a:cubicBezTo>
                <a:cubicBezTo>
                  <a:pt x="39927" y="-12698"/>
                  <a:pt x="83740" y="5563"/>
                  <a:pt x="95769" y="9589"/>
                </a:cubicBezTo>
                <a:close/>
              </a:path>
            </a:pathLst>
          </a:custGeom>
          <a:solidFill>
            <a:schemeClr val="accent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正方形/長方形 28">
            <a:extLst>
              <a:ext uri="{FF2B5EF4-FFF2-40B4-BE49-F238E27FC236}">
                <a16:creationId xmlns:a16="http://schemas.microsoft.com/office/drawing/2014/main" id="{00000000-0008-0000-0D00-00001D000000}"/>
              </a:ext>
            </a:extLst>
          </xdr:cNvPr>
          <xdr:cNvSpPr/>
        </xdr:nvSpPr>
        <xdr:spPr>
          <a:xfrm>
            <a:off x="5100796" y="7488578"/>
            <a:ext cx="47526" cy="1563256"/>
          </a:xfrm>
          <a:prstGeom prst="rect">
            <a:avLst/>
          </a:prstGeom>
          <a:solidFill>
            <a:schemeClr val="accent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10</xdr:col>
      <xdr:colOff>88642</xdr:colOff>
      <xdr:row>51</xdr:row>
      <xdr:rowOff>40820</xdr:rowOff>
    </xdr:from>
    <xdr:to>
      <xdr:col>12</xdr:col>
      <xdr:colOff>231323</xdr:colOff>
      <xdr:row>53</xdr:row>
      <xdr:rowOff>217712</xdr:rowOff>
    </xdr:to>
    <xdr:sp macro="" textlink="">
      <xdr:nvSpPr>
        <xdr:cNvPr id="39942" name="テキスト ボックス 39941">
          <a:extLst>
            <a:ext uri="{FF2B5EF4-FFF2-40B4-BE49-F238E27FC236}">
              <a16:creationId xmlns:a16="http://schemas.microsoft.com/office/drawing/2014/main" id="{00000000-0008-0000-0D00-0000069C0000}"/>
            </a:ext>
          </a:extLst>
        </xdr:cNvPr>
        <xdr:cNvSpPr txBox="1"/>
      </xdr:nvSpPr>
      <xdr:spPr>
        <a:xfrm>
          <a:off x="3395178" y="7851320"/>
          <a:ext cx="659752" cy="69396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200" b="1">
              <a:solidFill>
                <a:schemeClr val="accent4">
                  <a:lumMod val="75000"/>
                </a:schemeClr>
              </a:solidFill>
              <a:latin typeface="Meiryo UI" panose="020B0604030504040204" pitchFamily="50" charset="-128"/>
              <a:ea typeface="Meiryo UI" panose="020B0604030504040204" pitchFamily="50" charset="-128"/>
            </a:rPr>
            <a:t>土砂の流れ</a:t>
          </a:r>
          <a:endParaRPr kumimoji="1" lang="en-US" altLang="ja-JP" sz="1200" b="1">
            <a:solidFill>
              <a:schemeClr val="accent4">
                <a:lumMod val="75000"/>
              </a:schemeClr>
            </a:solidFill>
            <a:latin typeface="Meiryo UI" panose="020B0604030504040204" pitchFamily="50" charset="-128"/>
            <a:ea typeface="Meiryo UI" panose="020B0604030504040204" pitchFamily="50" charset="-128"/>
          </a:endParaRPr>
        </a:p>
      </xdr:txBody>
    </xdr:sp>
    <xdr:clientData/>
  </xdr:twoCellAnchor>
  <xdr:twoCellAnchor>
    <xdr:from>
      <xdr:col>8</xdr:col>
      <xdr:colOff>95251</xdr:colOff>
      <xdr:row>48</xdr:row>
      <xdr:rowOff>136072</xdr:rowOff>
    </xdr:from>
    <xdr:to>
      <xdr:col>23</xdr:col>
      <xdr:colOff>13607</xdr:colOff>
      <xdr:row>50</xdr:row>
      <xdr:rowOff>0</xdr:rowOff>
    </xdr:to>
    <xdr:sp macro="" textlink="">
      <xdr:nvSpPr>
        <xdr:cNvPr id="39947" name="テキスト ボックス 39946">
          <a:extLst>
            <a:ext uri="{FF2B5EF4-FFF2-40B4-BE49-F238E27FC236}">
              <a16:creationId xmlns:a16="http://schemas.microsoft.com/office/drawing/2014/main" id="{00000000-0008-0000-0D00-00000B9C0000}"/>
            </a:ext>
          </a:extLst>
        </xdr:cNvPr>
        <xdr:cNvSpPr txBox="1"/>
      </xdr:nvSpPr>
      <xdr:spPr>
        <a:xfrm>
          <a:off x="2952751" y="7007679"/>
          <a:ext cx="4599213" cy="653142"/>
        </a:xfrm>
        <a:prstGeom prst="rect">
          <a:avLst/>
        </a:prstGeom>
        <a:solidFill>
          <a:srgbClr val="D9B19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雨風が強まり屋外へ出ることが危険な場合に</a:t>
          </a:r>
          <a:endParaRPr lang="ja-JP" altLang="ja-JP" sz="1100">
            <a:effectLst/>
            <a:latin typeface="ＭＳ ゴシック" panose="020B0609070205080204" pitchFamily="49" charset="-128"/>
            <a:ea typeface="ＭＳ ゴシック" panose="020B0609070205080204" pitchFamily="49" charset="-128"/>
          </a:endParaRPr>
        </a:p>
        <a:p>
          <a:pPr algn="ct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屋内避難する際の留意点</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108856</xdr:colOff>
      <xdr:row>48</xdr:row>
      <xdr:rowOff>149678</xdr:rowOff>
    </xdr:from>
    <xdr:to>
      <xdr:col>23</xdr:col>
      <xdr:colOff>0</xdr:colOff>
      <xdr:row>56</xdr:row>
      <xdr:rowOff>27214</xdr:rowOff>
    </xdr:to>
    <xdr:sp macro="" textlink="">
      <xdr:nvSpPr>
        <xdr:cNvPr id="39946" name="正方形/長方形 39945">
          <a:extLst>
            <a:ext uri="{FF2B5EF4-FFF2-40B4-BE49-F238E27FC236}">
              <a16:creationId xmlns:a16="http://schemas.microsoft.com/office/drawing/2014/main" id="{00000000-0008-0000-0D00-00000A9C0000}"/>
            </a:ext>
          </a:extLst>
        </xdr:cNvPr>
        <xdr:cNvSpPr/>
      </xdr:nvSpPr>
      <xdr:spPr>
        <a:xfrm>
          <a:off x="2966356" y="7293428"/>
          <a:ext cx="4572001" cy="1836965"/>
        </a:xfrm>
        <a:prstGeom prst="rect">
          <a:avLst/>
        </a:prstGeom>
        <a:noFill/>
        <a:ln w="28575">
          <a:solidFill>
            <a:srgbClr val="D9B19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32846</xdr:colOff>
      <xdr:row>50</xdr:row>
      <xdr:rowOff>91967</xdr:rowOff>
    </xdr:from>
    <xdr:to>
      <xdr:col>9</xdr:col>
      <xdr:colOff>243053</xdr:colOff>
      <xdr:row>51</xdr:row>
      <xdr:rowOff>125924</xdr:rowOff>
    </xdr:to>
    <xdr:sp macro="" textlink="">
      <xdr:nvSpPr>
        <xdr:cNvPr id="44" name="テキスト ボックス 43">
          <a:extLst>
            <a:ext uri="{FF2B5EF4-FFF2-40B4-BE49-F238E27FC236}">
              <a16:creationId xmlns:a16="http://schemas.microsoft.com/office/drawing/2014/main" id="{00000000-0008-0000-0D00-00002C000000}"/>
            </a:ext>
          </a:extLst>
        </xdr:cNvPr>
        <xdr:cNvSpPr txBox="1"/>
      </xdr:nvSpPr>
      <xdr:spPr>
        <a:xfrm>
          <a:off x="2877431" y="7527925"/>
          <a:ext cx="313529" cy="292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bg1"/>
              </a:solidFill>
              <a:latin typeface="Meiryo UI" panose="020B0604030504040204" pitchFamily="50" charset="-128"/>
              <a:ea typeface="Meiryo UI" panose="020B0604030504040204" pitchFamily="50" charset="-128"/>
            </a:rPr>
            <a:t>崖</a:t>
          </a:r>
          <a:endParaRPr kumimoji="1" lang="en-US" altLang="ja-JP" sz="11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9</xdr:col>
      <xdr:colOff>312809</xdr:colOff>
      <xdr:row>41</xdr:row>
      <xdr:rowOff>38142</xdr:rowOff>
    </xdr:from>
    <xdr:to>
      <xdr:col>16</xdr:col>
      <xdr:colOff>68590</xdr:colOff>
      <xdr:row>56</xdr:row>
      <xdr:rowOff>45473</xdr:rowOff>
    </xdr:to>
    <xdr:sp macro="" textlink="">
      <xdr:nvSpPr>
        <xdr:cNvPr id="6" name="円弧 5">
          <a:extLst>
            <a:ext uri="{FF2B5EF4-FFF2-40B4-BE49-F238E27FC236}">
              <a16:creationId xmlns:a16="http://schemas.microsoft.com/office/drawing/2014/main" id="{00000000-0008-0000-0D00-000006000000}"/>
            </a:ext>
          </a:extLst>
        </xdr:cNvPr>
        <xdr:cNvSpPr/>
      </xdr:nvSpPr>
      <xdr:spPr>
        <a:xfrm rot="11656984">
          <a:off x="3263691" y="7307024"/>
          <a:ext cx="1384370" cy="4019037"/>
        </a:xfrm>
        <a:prstGeom prst="arc">
          <a:avLst>
            <a:gd name="adj1" fmla="val 15015177"/>
            <a:gd name="adj2" fmla="val 20209381"/>
          </a:avLst>
        </a:prstGeom>
        <a:ln w="22225">
          <a:solidFill>
            <a:schemeClr val="accent4">
              <a:lumMod val="75000"/>
            </a:schemeClr>
          </a:solidFill>
          <a:headEnd type="triangl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231321</xdr:colOff>
      <xdr:row>50</xdr:row>
      <xdr:rowOff>54431</xdr:rowOff>
    </xdr:from>
    <xdr:to>
      <xdr:col>17</xdr:col>
      <xdr:colOff>108857</xdr:colOff>
      <xdr:row>52</xdr:row>
      <xdr:rowOff>190502</xdr:rowOff>
    </xdr:to>
    <xdr:sp macro="" textlink="">
      <xdr:nvSpPr>
        <xdr:cNvPr id="2" name="フローチャート: 結合子 1">
          <a:extLst>
            <a:ext uri="{FF2B5EF4-FFF2-40B4-BE49-F238E27FC236}">
              <a16:creationId xmlns:a16="http://schemas.microsoft.com/office/drawing/2014/main" id="{00000000-0008-0000-0D00-000002000000}"/>
            </a:ext>
          </a:extLst>
        </xdr:cNvPr>
        <xdr:cNvSpPr/>
      </xdr:nvSpPr>
      <xdr:spPr>
        <a:xfrm>
          <a:off x="4585607" y="7715252"/>
          <a:ext cx="653143" cy="653143"/>
        </a:xfrm>
        <a:prstGeom prst="flowChartConnector">
          <a:avLst/>
        </a:prstGeom>
        <a:noFill/>
        <a:ln w="25400">
          <a:solidFill>
            <a:srgbClr val="0000FF"/>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7</xdr:row>
          <xdr:rowOff>12700</xdr:rowOff>
        </xdr:from>
        <xdr:to>
          <xdr:col>7</xdr:col>
          <xdr:colOff>12700</xdr:colOff>
          <xdr:row>8</xdr:row>
          <xdr:rowOff>12700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1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241300</xdr:rowOff>
        </xdr:from>
        <xdr:to>
          <xdr:col>7</xdr:col>
          <xdr:colOff>12700</xdr:colOff>
          <xdr:row>8</xdr:row>
          <xdr:rowOff>241300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1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12700</xdr:rowOff>
        </xdr:from>
        <xdr:to>
          <xdr:col>7</xdr:col>
          <xdr:colOff>12700</xdr:colOff>
          <xdr:row>10</xdr:row>
          <xdr:rowOff>12700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1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10</xdr:row>
          <xdr:rowOff>12700</xdr:rowOff>
        </xdr:from>
        <xdr:to>
          <xdr:col>7</xdr:col>
          <xdr:colOff>12700</xdr:colOff>
          <xdr:row>11</xdr:row>
          <xdr:rowOff>12700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1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12700</xdr:rowOff>
        </xdr:from>
        <xdr:to>
          <xdr:col>7</xdr:col>
          <xdr:colOff>12700</xdr:colOff>
          <xdr:row>12</xdr:row>
          <xdr:rowOff>12700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1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12700</xdr:rowOff>
        </xdr:from>
        <xdr:to>
          <xdr:col>7</xdr:col>
          <xdr:colOff>12700</xdr:colOff>
          <xdr:row>13</xdr:row>
          <xdr:rowOff>12700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1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12700</xdr:rowOff>
        </xdr:from>
        <xdr:to>
          <xdr:col>7</xdr:col>
          <xdr:colOff>12700</xdr:colOff>
          <xdr:row>14</xdr:row>
          <xdr:rowOff>12700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1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12700</xdr:rowOff>
        </xdr:from>
        <xdr:to>
          <xdr:col>7</xdr:col>
          <xdr:colOff>12700</xdr:colOff>
          <xdr:row>15</xdr:row>
          <xdr:rowOff>12700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1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12700</xdr:rowOff>
        </xdr:from>
        <xdr:to>
          <xdr:col>7</xdr:col>
          <xdr:colOff>12700</xdr:colOff>
          <xdr:row>16</xdr:row>
          <xdr:rowOff>12700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1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12700</xdr:rowOff>
        </xdr:from>
        <xdr:to>
          <xdr:col>7</xdr:col>
          <xdr:colOff>12700</xdr:colOff>
          <xdr:row>17</xdr:row>
          <xdr:rowOff>12700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1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12700</xdr:rowOff>
        </xdr:from>
        <xdr:to>
          <xdr:col>7</xdr:col>
          <xdr:colOff>12700</xdr:colOff>
          <xdr:row>18</xdr:row>
          <xdr:rowOff>12700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1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xdr:row>
          <xdr:rowOff>12700</xdr:rowOff>
        </xdr:from>
        <xdr:to>
          <xdr:col>9</xdr:col>
          <xdr:colOff>114300</xdr:colOff>
          <xdr:row>8</xdr:row>
          <xdr:rowOff>12700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1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xdr:row>
          <xdr:rowOff>241300</xdr:rowOff>
        </xdr:from>
        <xdr:to>
          <xdr:col>9</xdr:col>
          <xdr:colOff>114300</xdr:colOff>
          <xdr:row>8</xdr:row>
          <xdr:rowOff>241300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1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7</xdr:row>
          <xdr:rowOff>12700</xdr:rowOff>
        </xdr:from>
        <xdr:to>
          <xdr:col>11</xdr:col>
          <xdr:colOff>114300</xdr:colOff>
          <xdr:row>8</xdr:row>
          <xdr:rowOff>12700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1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7</xdr:row>
          <xdr:rowOff>12700</xdr:rowOff>
        </xdr:from>
        <xdr:to>
          <xdr:col>15</xdr:col>
          <xdr:colOff>95250</xdr:colOff>
          <xdr:row>8</xdr:row>
          <xdr:rowOff>12700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1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7</xdr:row>
          <xdr:rowOff>12700</xdr:rowOff>
        </xdr:from>
        <xdr:to>
          <xdr:col>19</xdr:col>
          <xdr:colOff>114300</xdr:colOff>
          <xdr:row>8</xdr:row>
          <xdr:rowOff>12700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1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7</xdr:row>
          <xdr:rowOff>12700</xdr:rowOff>
        </xdr:from>
        <xdr:to>
          <xdr:col>23</xdr:col>
          <xdr:colOff>114300</xdr:colOff>
          <xdr:row>8</xdr:row>
          <xdr:rowOff>12700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1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9</xdr:row>
          <xdr:rowOff>12700</xdr:rowOff>
        </xdr:from>
        <xdr:to>
          <xdr:col>14</xdr:col>
          <xdr:colOff>114300</xdr:colOff>
          <xdr:row>10</xdr:row>
          <xdr:rowOff>12700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1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9</xdr:row>
          <xdr:rowOff>12700</xdr:rowOff>
        </xdr:from>
        <xdr:to>
          <xdr:col>18</xdr:col>
          <xdr:colOff>95250</xdr:colOff>
          <xdr:row>10</xdr:row>
          <xdr:rowOff>12700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1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9</xdr:row>
          <xdr:rowOff>12700</xdr:rowOff>
        </xdr:from>
        <xdr:to>
          <xdr:col>22</xdr:col>
          <xdr:colOff>107950</xdr:colOff>
          <xdr:row>10</xdr:row>
          <xdr:rowOff>12700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1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9</xdr:row>
          <xdr:rowOff>12700</xdr:rowOff>
        </xdr:from>
        <xdr:to>
          <xdr:col>25</xdr:col>
          <xdr:colOff>114300</xdr:colOff>
          <xdr:row>10</xdr:row>
          <xdr:rowOff>12700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1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10</xdr:row>
          <xdr:rowOff>12700</xdr:rowOff>
        </xdr:from>
        <xdr:to>
          <xdr:col>18</xdr:col>
          <xdr:colOff>95250</xdr:colOff>
          <xdr:row>11</xdr:row>
          <xdr:rowOff>12700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1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10</xdr:row>
          <xdr:rowOff>12700</xdr:rowOff>
        </xdr:from>
        <xdr:to>
          <xdr:col>11</xdr:col>
          <xdr:colOff>114300</xdr:colOff>
          <xdr:row>11</xdr:row>
          <xdr:rowOff>12700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1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11</xdr:row>
          <xdr:rowOff>12700</xdr:rowOff>
        </xdr:from>
        <xdr:to>
          <xdr:col>11</xdr:col>
          <xdr:colOff>114300</xdr:colOff>
          <xdr:row>12</xdr:row>
          <xdr:rowOff>12700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1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12</xdr:row>
          <xdr:rowOff>12700</xdr:rowOff>
        </xdr:from>
        <xdr:to>
          <xdr:col>11</xdr:col>
          <xdr:colOff>114300</xdr:colOff>
          <xdr:row>13</xdr:row>
          <xdr:rowOff>12700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1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xdr:row>
          <xdr:rowOff>12700</xdr:rowOff>
        </xdr:from>
        <xdr:to>
          <xdr:col>9</xdr:col>
          <xdr:colOff>114300</xdr:colOff>
          <xdr:row>14</xdr:row>
          <xdr:rowOff>12700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10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16</xdr:row>
          <xdr:rowOff>12700</xdr:rowOff>
        </xdr:from>
        <xdr:to>
          <xdr:col>11</xdr:col>
          <xdr:colOff>114300</xdr:colOff>
          <xdr:row>17</xdr:row>
          <xdr:rowOff>12700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10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16</xdr:row>
          <xdr:rowOff>12700</xdr:rowOff>
        </xdr:from>
        <xdr:to>
          <xdr:col>15</xdr:col>
          <xdr:colOff>95250</xdr:colOff>
          <xdr:row>17</xdr:row>
          <xdr:rowOff>12700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1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xdr:row>
          <xdr:rowOff>12700</xdr:rowOff>
        </xdr:from>
        <xdr:to>
          <xdr:col>15</xdr:col>
          <xdr:colOff>95250</xdr:colOff>
          <xdr:row>18</xdr:row>
          <xdr:rowOff>12700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1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17</xdr:row>
          <xdr:rowOff>12700</xdr:rowOff>
        </xdr:from>
        <xdr:to>
          <xdr:col>11</xdr:col>
          <xdr:colOff>114300</xdr:colOff>
          <xdr:row>18</xdr:row>
          <xdr:rowOff>12700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10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22</xdr:row>
          <xdr:rowOff>12700</xdr:rowOff>
        </xdr:from>
        <xdr:to>
          <xdr:col>2</xdr:col>
          <xdr:colOff>57150</xdr:colOff>
          <xdr:row>23</xdr:row>
          <xdr:rowOff>12700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10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22</xdr:row>
          <xdr:rowOff>12700</xdr:rowOff>
        </xdr:from>
        <xdr:to>
          <xdr:col>5</xdr:col>
          <xdr:colOff>114300</xdr:colOff>
          <xdr:row>23</xdr:row>
          <xdr:rowOff>12700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10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0</xdr:rowOff>
        </xdr:from>
        <xdr:to>
          <xdr:col>7</xdr:col>
          <xdr:colOff>12700</xdr:colOff>
          <xdr:row>19</xdr:row>
          <xdr:rowOff>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10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xdr:row>
          <xdr:rowOff>12700</xdr:rowOff>
        </xdr:from>
        <xdr:to>
          <xdr:col>15</xdr:col>
          <xdr:colOff>95250</xdr:colOff>
          <xdr:row>18</xdr:row>
          <xdr:rowOff>12700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10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17</xdr:row>
          <xdr:rowOff>12700</xdr:rowOff>
        </xdr:from>
        <xdr:to>
          <xdr:col>11</xdr:col>
          <xdr:colOff>114300</xdr:colOff>
          <xdr:row>18</xdr:row>
          <xdr:rowOff>12700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10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23</xdr:row>
          <xdr:rowOff>12700</xdr:rowOff>
        </xdr:from>
        <xdr:to>
          <xdr:col>2</xdr:col>
          <xdr:colOff>57150</xdr:colOff>
          <xdr:row>24</xdr:row>
          <xdr:rowOff>12700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10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18</xdr:row>
      <xdr:rowOff>19049</xdr:rowOff>
    </xdr:from>
    <xdr:to>
      <xdr:col>7</xdr:col>
      <xdr:colOff>85725</xdr:colOff>
      <xdr:row>19</xdr:row>
      <xdr:rowOff>219074</xdr:rowOff>
    </xdr:to>
    <xdr:sp macro="" textlink="">
      <xdr:nvSpPr>
        <xdr:cNvPr id="5" name="左大かっこ 4">
          <a:extLst>
            <a:ext uri="{FF2B5EF4-FFF2-40B4-BE49-F238E27FC236}">
              <a16:creationId xmlns:a16="http://schemas.microsoft.com/office/drawing/2014/main" id="{00000000-0008-0000-1000-000005000000}"/>
            </a:ext>
          </a:extLst>
        </xdr:cNvPr>
        <xdr:cNvSpPr/>
      </xdr:nvSpPr>
      <xdr:spPr>
        <a:xfrm>
          <a:off x="1562100" y="4933949"/>
          <a:ext cx="85725" cy="447675"/>
        </a:xfrm>
        <a:prstGeom prst="leftBracket">
          <a:avLst>
            <a:gd name="adj" fmla="val 2314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28575</xdr:colOff>
      <xdr:row>18</xdr:row>
      <xdr:rowOff>19050</xdr:rowOff>
    </xdr:from>
    <xdr:to>
      <xdr:col>26</xdr:col>
      <xdr:colOff>114300</xdr:colOff>
      <xdr:row>19</xdr:row>
      <xdr:rowOff>219075</xdr:rowOff>
    </xdr:to>
    <xdr:sp macro="" textlink="">
      <xdr:nvSpPr>
        <xdr:cNvPr id="56" name="左大かっこ 55">
          <a:extLst>
            <a:ext uri="{FF2B5EF4-FFF2-40B4-BE49-F238E27FC236}">
              <a16:creationId xmlns:a16="http://schemas.microsoft.com/office/drawing/2014/main" id="{00000000-0008-0000-1000-000038000000}"/>
            </a:ext>
          </a:extLst>
        </xdr:cNvPr>
        <xdr:cNvSpPr/>
      </xdr:nvSpPr>
      <xdr:spPr>
        <a:xfrm>
          <a:off x="6515100" y="4933950"/>
          <a:ext cx="85725" cy="447675"/>
        </a:xfrm>
        <a:prstGeom prst="leftBracket">
          <a:avLst>
            <a:gd name="adj" fmla="val 231410"/>
          </a:avLst>
        </a:prstGeom>
        <a:ln>
          <a:solidFill>
            <a:sysClr val="windowText" lastClr="000000"/>
          </a:solidFill>
        </a:ln>
        <a:scene3d>
          <a:camera prst="orthographicFront">
            <a:rot lat="0" lon="10800000" rev="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66674</xdr:colOff>
      <xdr:row>23</xdr:row>
      <xdr:rowOff>47625</xdr:rowOff>
    </xdr:from>
    <xdr:to>
      <xdr:col>4</xdr:col>
      <xdr:colOff>142875</xdr:colOff>
      <xdr:row>24</xdr:row>
      <xdr:rowOff>180975</xdr:rowOff>
    </xdr:to>
    <xdr:sp macro="" textlink="">
      <xdr:nvSpPr>
        <xdr:cNvPr id="57" name="左大かっこ 56">
          <a:extLst>
            <a:ext uri="{FF2B5EF4-FFF2-40B4-BE49-F238E27FC236}">
              <a16:creationId xmlns:a16="http://schemas.microsoft.com/office/drawing/2014/main" id="{00000000-0008-0000-1000-000039000000}"/>
            </a:ext>
          </a:extLst>
        </xdr:cNvPr>
        <xdr:cNvSpPr/>
      </xdr:nvSpPr>
      <xdr:spPr>
        <a:xfrm>
          <a:off x="1123949" y="6191250"/>
          <a:ext cx="76201" cy="381000"/>
        </a:xfrm>
        <a:prstGeom prst="leftBracket">
          <a:avLst>
            <a:gd name="adj" fmla="val 2314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23</xdr:row>
      <xdr:rowOff>38101</xdr:rowOff>
    </xdr:from>
    <xdr:to>
      <xdr:col>23</xdr:col>
      <xdr:colOff>104775</xdr:colOff>
      <xdr:row>24</xdr:row>
      <xdr:rowOff>180975</xdr:rowOff>
    </xdr:to>
    <xdr:sp macro="" textlink="">
      <xdr:nvSpPr>
        <xdr:cNvPr id="58" name="左大かっこ 57">
          <a:extLst>
            <a:ext uri="{FF2B5EF4-FFF2-40B4-BE49-F238E27FC236}">
              <a16:creationId xmlns:a16="http://schemas.microsoft.com/office/drawing/2014/main" id="{00000000-0008-0000-1000-00003A000000}"/>
            </a:ext>
          </a:extLst>
        </xdr:cNvPr>
        <xdr:cNvSpPr/>
      </xdr:nvSpPr>
      <xdr:spPr>
        <a:xfrm>
          <a:off x="5543550" y="6181726"/>
          <a:ext cx="76200" cy="390524"/>
        </a:xfrm>
        <a:prstGeom prst="leftBracket">
          <a:avLst>
            <a:gd name="adj" fmla="val 231410"/>
          </a:avLst>
        </a:prstGeom>
        <a:ln>
          <a:solidFill>
            <a:sysClr val="windowText" lastClr="000000"/>
          </a:solidFill>
        </a:ln>
        <a:scene3d>
          <a:camera prst="orthographicFront">
            <a:rot lat="0" lon="10800000" rev="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19050</xdr:colOff>
          <xdr:row>7</xdr:row>
          <xdr:rowOff>241300</xdr:rowOff>
        </xdr:from>
        <xdr:to>
          <xdr:col>15</xdr:col>
          <xdr:colOff>107950</xdr:colOff>
          <xdr:row>8</xdr:row>
          <xdr:rowOff>241300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10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4</xdr:col>
      <xdr:colOff>37438</xdr:colOff>
      <xdr:row>49</xdr:row>
      <xdr:rowOff>139510</xdr:rowOff>
    </xdr:from>
    <xdr:to>
      <xdr:col>8</xdr:col>
      <xdr:colOff>189590</xdr:colOff>
      <xdr:row>54</xdr:row>
      <xdr:rowOff>54668</xdr:rowOff>
    </xdr:to>
    <xdr:pic>
      <xdr:nvPicPr>
        <xdr:cNvPr id="63" name="図 62" descr="https://qr.quel.jp/tmp/638da1a17c099fafeb7ffb1e388c4882.png?v=148">
          <a:extLst>
            <a:ext uri="{FF2B5EF4-FFF2-40B4-BE49-F238E27FC236}">
              <a16:creationId xmlns:a16="http://schemas.microsoft.com/office/drawing/2014/main" id="{00000000-0008-0000-14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9576" y="9528751"/>
          <a:ext cx="957945" cy="99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132039</xdr:colOff>
      <xdr:row>49</xdr:row>
      <xdr:rowOff>156480</xdr:rowOff>
    </xdr:from>
    <xdr:to>
      <xdr:col>14</xdr:col>
      <xdr:colOff>72965</xdr:colOff>
      <xdr:row>54</xdr:row>
      <xdr:rowOff>30816</xdr:rowOff>
    </xdr:to>
    <xdr:pic>
      <xdr:nvPicPr>
        <xdr:cNvPr id="2" name="図 1" descr="https://qr.quel.jp/tmp/eaebc94194bebf976ad8da666665519d.png?v=196">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42867" y="9545721"/>
          <a:ext cx="904374" cy="951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188134</xdr:colOff>
      <xdr:row>9</xdr:row>
      <xdr:rowOff>83343</xdr:rowOff>
    </xdr:from>
    <xdr:to>
      <xdr:col>28</xdr:col>
      <xdr:colOff>71438</xdr:colOff>
      <xdr:row>40</xdr:row>
      <xdr:rowOff>190500</xdr:rowOff>
    </xdr:to>
    <xdr:sp macro="" textlink="">
      <xdr:nvSpPr>
        <xdr:cNvPr id="5" name="正方形/長方形 4">
          <a:extLst>
            <a:ext uri="{FF2B5EF4-FFF2-40B4-BE49-F238E27FC236}">
              <a16:creationId xmlns:a16="http://schemas.microsoft.com/office/drawing/2014/main" id="{00000000-0008-0000-1400-000005000000}"/>
            </a:ext>
          </a:extLst>
        </xdr:cNvPr>
        <xdr:cNvSpPr/>
      </xdr:nvSpPr>
      <xdr:spPr>
        <a:xfrm>
          <a:off x="1054909" y="2102643"/>
          <a:ext cx="5588779" cy="6307932"/>
        </a:xfrm>
        <a:prstGeom prst="rect">
          <a:avLst/>
        </a:prstGeom>
        <a:solidFill>
          <a:schemeClr val="accent5">
            <a:lumMod val="40000"/>
            <a:lumOff val="6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155218</xdr:colOff>
      <xdr:row>26</xdr:row>
      <xdr:rowOff>80824</xdr:rowOff>
    </xdr:from>
    <xdr:to>
      <xdr:col>25</xdr:col>
      <xdr:colOff>198633</xdr:colOff>
      <xdr:row>28</xdr:row>
      <xdr:rowOff>164707</xdr:rowOff>
    </xdr:to>
    <xdr:sp macro="" textlink="">
      <xdr:nvSpPr>
        <xdr:cNvPr id="6" name="テキスト ボックス 5">
          <a:extLst>
            <a:ext uri="{FF2B5EF4-FFF2-40B4-BE49-F238E27FC236}">
              <a16:creationId xmlns:a16="http://schemas.microsoft.com/office/drawing/2014/main" id="{00000000-0008-0000-1400-000006000000}"/>
            </a:ext>
          </a:extLst>
        </xdr:cNvPr>
        <xdr:cNvSpPr txBox="1"/>
      </xdr:nvSpPr>
      <xdr:spPr>
        <a:xfrm>
          <a:off x="3107968" y="5500549"/>
          <a:ext cx="3034265" cy="483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latin typeface="Meiryo UI" panose="020B0604030504040204" pitchFamily="50" charset="-128"/>
              <a:ea typeface="Meiryo UI" panose="020B0604030504040204" pitchFamily="50" charset="-128"/>
            </a:rPr>
            <a:t>が </a:t>
          </a:r>
          <a:r>
            <a:rPr kumimoji="1" lang="ja-JP" altLang="en-US"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rPr>
            <a:t>避難判断水位 </a:t>
          </a:r>
          <a:r>
            <a:rPr kumimoji="1" lang="ja-JP" altLang="en-US" sz="1800">
              <a:solidFill>
                <a:sysClr val="windowText" lastClr="000000"/>
              </a:solidFill>
              <a:latin typeface="Meiryo UI" panose="020B0604030504040204" pitchFamily="50" charset="-128"/>
              <a:ea typeface="Meiryo UI" panose="020B0604030504040204" pitchFamily="50" charset="-128"/>
            </a:rPr>
            <a:t>に到達</a:t>
          </a:r>
        </a:p>
      </xdr:txBody>
    </xdr:sp>
    <xdr:clientData/>
  </xdr:twoCellAnchor>
  <xdr:twoCellAnchor>
    <xdr:from>
      <xdr:col>13</xdr:col>
      <xdr:colOff>185192</xdr:colOff>
      <xdr:row>32</xdr:row>
      <xdr:rowOff>33899</xdr:rowOff>
    </xdr:from>
    <xdr:to>
      <xdr:col>25</xdr:col>
      <xdr:colOff>140320</xdr:colOff>
      <xdr:row>34</xdr:row>
      <xdr:rowOff>119549</xdr:rowOff>
    </xdr:to>
    <xdr:sp macro="" textlink="">
      <xdr:nvSpPr>
        <xdr:cNvPr id="7" name="テキスト ボックス 6">
          <a:extLst>
            <a:ext uri="{FF2B5EF4-FFF2-40B4-BE49-F238E27FC236}">
              <a16:creationId xmlns:a16="http://schemas.microsoft.com/office/drawing/2014/main" id="{00000000-0008-0000-1400-000007000000}"/>
            </a:ext>
          </a:extLst>
        </xdr:cNvPr>
        <xdr:cNvSpPr txBox="1"/>
      </xdr:nvSpPr>
      <xdr:spPr>
        <a:xfrm>
          <a:off x="3137942" y="6653774"/>
          <a:ext cx="2945978" cy="48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latin typeface="Meiryo UI" panose="020B0604030504040204" pitchFamily="50" charset="-128"/>
              <a:ea typeface="Meiryo UI" panose="020B0604030504040204" pitchFamily="50" charset="-128"/>
            </a:rPr>
            <a:t>が </a:t>
          </a:r>
          <a:r>
            <a:rPr kumimoji="1" lang="ja-JP" altLang="en-US" sz="1800" b="1">
              <a:ln>
                <a:solidFill>
                  <a:schemeClr val="bg1">
                    <a:lumMod val="65000"/>
                  </a:schemeClr>
                </a:solidFill>
              </a:ln>
              <a:solidFill>
                <a:srgbClr val="FFFF00"/>
              </a:solidFill>
              <a:latin typeface="Meiryo UI" panose="020B0604030504040204" pitchFamily="50" charset="-128"/>
              <a:ea typeface="Meiryo UI" panose="020B0604030504040204" pitchFamily="50" charset="-128"/>
            </a:rPr>
            <a:t>氾濫注意水位 </a:t>
          </a:r>
          <a:r>
            <a:rPr kumimoji="1" lang="ja-JP" altLang="en-US" sz="1800">
              <a:solidFill>
                <a:sysClr val="windowText" lastClr="000000"/>
              </a:solidFill>
              <a:latin typeface="Meiryo UI" panose="020B0604030504040204" pitchFamily="50" charset="-128"/>
              <a:ea typeface="Meiryo UI" panose="020B0604030504040204" pitchFamily="50" charset="-128"/>
            </a:rPr>
            <a:t>に到達</a:t>
          </a:r>
        </a:p>
      </xdr:txBody>
    </xdr:sp>
    <xdr:clientData/>
  </xdr:twoCellAnchor>
  <xdr:twoCellAnchor>
    <xdr:from>
      <xdr:col>9</xdr:col>
      <xdr:colOff>81119</xdr:colOff>
      <xdr:row>26</xdr:row>
      <xdr:rowOff>71999</xdr:rowOff>
    </xdr:from>
    <xdr:to>
      <xdr:col>14</xdr:col>
      <xdr:colOff>12754</xdr:colOff>
      <xdr:row>28</xdr:row>
      <xdr:rowOff>165054</xdr:rowOff>
    </xdr:to>
    <xdr:sp macro="" textlink="'[1]Ｐ３-1'!$Q$4">
      <xdr:nvSpPr>
        <xdr:cNvPr id="8" name="テキスト ボックス 7">
          <a:extLst>
            <a:ext uri="{FF2B5EF4-FFF2-40B4-BE49-F238E27FC236}">
              <a16:creationId xmlns:a16="http://schemas.microsoft.com/office/drawing/2014/main" id="{00000000-0008-0000-1400-000008000000}"/>
            </a:ext>
          </a:extLst>
        </xdr:cNvPr>
        <xdr:cNvSpPr txBox="1"/>
      </xdr:nvSpPr>
      <xdr:spPr>
        <a:xfrm>
          <a:off x="2043269" y="5491724"/>
          <a:ext cx="1198460" cy="493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3AE4360-3F4A-42C7-AC4D-FF4AAB676809}" type="TxLink">
            <a:rPr kumimoji="1" lang="en-US" altLang="en-US" sz="1800" b="0" i="0" u="none" strike="noStrike">
              <a:solidFill>
                <a:sysClr val="windowText" lastClr="000000"/>
              </a:solidFill>
              <a:latin typeface="Meiryo UI"/>
              <a:ea typeface="Meiryo UI"/>
            </a:rPr>
            <a:pPr algn="ctr"/>
            <a:t> </a:t>
          </a:fld>
          <a:endParaRPr kumimoji="1" lang="ja-JP" altLang="en-US" sz="1800">
            <a:solidFill>
              <a:sysClr val="windowText" lastClr="000000"/>
            </a:solidFill>
          </a:endParaRPr>
        </a:p>
      </xdr:txBody>
    </xdr:sp>
    <xdr:clientData/>
  </xdr:twoCellAnchor>
  <xdr:twoCellAnchor>
    <xdr:from>
      <xdr:col>9</xdr:col>
      <xdr:colOff>125943</xdr:colOff>
      <xdr:row>32</xdr:row>
      <xdr:rowOff>33898</xdr:rowOff>
    </xdr:from>
    <xdr:to>
      <xdr:col>14</xdr:col>
      <xdr:colOff>57578</xdr:colOff>
      <xdr:row>34</xdr:row>
      <xdr:rowOff>129422</xdr:rowOff>
    </xdr:to>
    <xdr:sp macro="" textlink="'[1]Ｐ３-1'!$Q$4">
      <xdr:nvSpPr>
        <xdr:cNvPr id="9" name="テキスト ボックス 8">
          <a:extLst>
            <a:ext uri="{FF2B5EF4-FFF2-40B4-BE49-F238E27FC236}">
              <a16:creationId xmlns:a16="http://schemas.microsoft.com/office/drawing/2014/main" id="{00000000-0008-0000-1400-000009000000}"/>
            </a:ext>
          </a:extLst>
        </xdr:cNvPr>
        <xdr:cNvSpPr txBox="1"/>
      </xdr:nvSpPr>
      <xdr:spPr>
        <a:xfrm>
          <a:off x="2088093" y="6653773"/>
          <a:ext cx="1198460" cy="495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B02A5F2-C06A-4C91-AB1A-110015BD6167}" type="TxLink">
            <a:rPr kumimoji="1" lang="en-US" altLang="en-US" sz="1800" b="0" i="0" u="none" strike="noStrike">
              <a:solidFill>
                <a:sysClr val="windowText" lastClr="000000"/>
              </a:solidFill>
              <a:latin typeface="Meiryo UI"/>
              <a:ea typeface="Meiryo UI"/>
            </a:rPr>
            <a:pPr algn="ctr"/>
            <a:t> </a:t>
          </a:fld>
          <a:endParaRPr kumimoji="1" lang="ja-JP" altLang="en-US" sz="1800">
            <a:solidFill>
              <a:sysClr val="windowText" lastClr="000000"/>
            </a:solidFill>
          </a:endParaRPr>
        </a:p>
      </xdr:txBody>
    </xdr:sp>
    <xdr:clientData/>
  </xdr:twoCellAnchor>
  <xdr:twoCellAnchor>
    <xdr:from>
      <xdr:col>9</xdr:col>
      <xdr:colOff>9401</xdr:colOff>
      <xdr:row>33</xdr:row>
      <xdr:rowOff>38941</xdr:rowOff>
    </xdr:from>
    <xdr:to>
      <xdr:col>9</xdr:col>
      <xdr:colOff>212530</xdr:colOff>
      <xdr:row>34</xdr:row>
      <xdr:rowOff>6838</xdr:rowOff>
    </xdr:to>
    <xdr:sp macro="" textlink="">
      <xdr:nvSpPr>
        <xdr:cNvPr id="10" name="二等辺三角形 9">
          <a:extLst>
            <a:ext uri="{FF2B5EF4-FFF2-40B4-BE49-F238E27FC236}">
              <a16:creationId xmlns:a16="http://schemas.microsoft.com/office/drawing/2014/main" id="{00000000-0008-0000-1400-00000A000000}"/>
            </a:ext>
          </a:extLst>
        </xdr:cNvPr>
        <xdr:cNvSpPr/>
      </xdr:nvSpPr>
      <xdr:spPr>
        <a:xfrm>
          <a:off x="1971551" y="6858841"/>
          <a:ext cx="203129" cy="167922"/>
        </a:xfrm>
        <a:prstGeom prst="triangle">
          <a:avLst/>
        </a:prstGeom>
        <a:scene3d>
          <a:camera prst="orthographicFront">
            <a:rot lat="10800000" lon="0" rev="0"/>
          </a:camera>
          <a:lightRig rig="threePt" dir="t"/>
        </a:scene3d>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193738</xdr:colOff>
      <xdr:row>27</xdr:row>
      <xdr:rowOff>73680</xdr:rowOff>
    </xdr:from>
    <xdr:to>
      <xdr:col>9</xdr:col>
      <xdr:colOff>172749</xdr:colOff>
      <xdr:row>28</xdr:row>
      <xdr:rowOff>39109</xdr:rowOff>
    </xdr:to>
    <xdr:sp macro="" textlink="">
      <xdr:nvSpPr>
        <xdr:cNvPr id="11" name="二等辺三角形 10">
          <a:extLst>
            <a:ext uri="{FF2B5EF4-FFF2-40B4-BE49-F238E27FC236}">
              <a16:creationId xmlns:a16="http://schemas.microsoft.com/office/drawing/2014/main" id="{00000000-0008-0000-1400-00000B000000}"/>
            </a:ext>
          </a:extLst>
        </xdr:cNvPr>
        <xdr:cNvSpPr/>
      </xdr:nvSpPr>
      <xdr:spPr>
        <a:xfrm>
          <a:off x="1936813" y="5693430"/>
          <a:ext cx="198086" cy="165454"/>
        </a:xfrm>
        <a:prstGeom prst="triangle">
          <a:avLst/>
        </a:prstGeom>
        <a:scene3d>
          <a:camera prst="orthographicFront">
            <a:rot lat="10800000" lon="0" rev="0"/>
          </a:camera>
          <a:lightRig rig="threePt" dir="t"/>
        </a:scene3d>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47359</xdr:colOff>
      <xdr:row>33</xdr:row>
      <xdr:rowOff>168930</xdr:rowOff>
    </xdr:from>
    <xdr:to>
      <xdr:col>24</xdr:col>
      <xdr:colOff>169419</xdr:colOff>
      <xdr:row>36</xdr:row>
      <xdr:rowOff>51107</xdr:rowOff>
    </xdr:to>
    <xdr:sp macro="" textlink="">
      <xdr:nvSpPr>
        <xdr:cNvPr id="12" name="テキスト ボックス 11">
          <a:extLst>
            <a:ext uri="{FF2B5EF4-FFF2-40B4-BE49-F238E27FC236}">
              <a16:creationId xmlns:a16="http://schemas.microsoft.com/office/drawing/2014/main" id="{00000000-0008-0000-1400-00000C000000}"/>
            </a:ext>
          </a:extLst>
        </xdr:cNvPr>
        <xdr:cNvSpPr txBox="1"/>
      </xdr:nvSpPr>
      <xdr:spPr>
        <a:xfrm>
          <a:off x="2228584" y="6988830"/>
          <a:ext cx="3646310" cy="482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eiryo UI" panose="020B0604030504040204" pitchFamily="50" charset="-128"/>
              <a:ea typeface="Meiryo UI" panose="020B0604030504040204" pitchFamily="50" charset="-128"/>
            </a:rPr>
            <a:t>または、</a:t>
          </a:r>
          <a:r>
            <a:rPr kumimoji="1" lang="ja-JP" altLang="en-US" sz="1800" b="1">
              <a:ln>
                <a:solidFill>
                  <a:schemeClr val="bg1">
                    <a:lumMod val="65000"/>
                  </a:schemeClr>
                </a:solidFill>
              </a:ln>
              <a:solidFill>
                <a:srgbClr val="FFFF00"/>
              </a:solidFill>
              <a:latin typeface="Meiryo UI" panose="020B0604030504040204" pitchFamily="50" charset="-128"/>
              <a:ea typeface="Meiryo UI" panose="020B0604030504040204" pitchFamily="50" charset="-128"/>
            </a:rPr>
            <a:t>大雨洪水注意報 </a:t>
          </a:r>
          <a:r>
            <a:rPr kumimoji="1" lang="ja-JP" altLang="en-US" sz="1800">
              <a:solidFill>
                <a:sysClr val="windowText" lastClr="000000"/>
              </a:solidFill>
              <a:latin typeface="Meiryo UI" panose="020B0604030504040204" pitchFamily="50" charset="-128"/>
              <a:ea typeface="Meiryo UI" panose="020B0604030504040204" pitchFamily="50" charset="-128"/>
            </a:rPr>
            <a:t>が発表</a:t>
          </a:r>
        </a:p>
      </xdr:txBody>
    </xdr:sp>
    <xdr:clientData/>
  </xdr:twoCellAnchor>
  <xdr:twoCellAnchor>
    <xdr:from>
      <xdr:col>11</xdr:col>
      <xdr:colOff>51842</xdr:colOff>
      <xdr:row>10</xdr:row>
      <xdr:rowOff>139701</xdr:rowOff>
    </xdr:from>
    <xdr:to>
      <xdr:col>24</xdr:col>
      <xdr:colOff>125134</xdr:colOff>
      <xdr:row>13</xdr:row>
      <xdr:rowOff>17209</xdr:rowOff>
    </xdr:to>
    <xdr:sp macro="" textlink="">
      <xdr:nvSpPr>
        <xdr:cNvPr id="13" name="テキスト ボックス 12">
          <a:extLst>
            <a:ext uri="{FF2B5EF4-FFF2-40B4-BE49-F238E27FC236}">
              <a16:creationId xmlns:a16="http://schemas.microsoft.com/office/drawing/2014/main" id="{00000000-0008-0000-1400-00000D000000}"/>
            </a:ext>
          </a:extLst>
        </xdr:cNvPr>
        <xdr:cNvSpPr txBox="1"/>
      </xdr:nvSpPr>
      <xdr:spPr>
        <a:xfrm>
          <a:off x="2452142" y="2359026"/>
          <a:ext cx="3378467" cy="477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eiryo UI" panose="020B0604030504040204" pitchFamily="50" charset="-128"/>
              <a:ea typeface="Meiryo UI" panose="020B0604030504040204" pitchFamily="50" charset="-128"/>
            </a:rPr>
            <a:t>または、</a:t>
          </a:r>
          <a:r>
            <a:rPr kumimoji="1" lang="ja-JP" altLang="en-US" sz="1800" b="1">
              <a:ln>
                <a:solidFill>
                  <a:schemeClr val="bg1">
                    <a:lumMod val="65000"/>
                  </a:schemeClr>
                </a:solidFill>
              </a:ln>
              <a:solidFill>
                <a:srgbClr val="FF0000"/>
              </a:solidFill>
              <a:latin typeface="Meiryo UI" panose="020B0604030504040204" pitchFamily="50" charset="-128"/>
              <a:ea typeface="Meiryo UI" panose="020B0604030504040204" pitchFamily="50" charset="-128"/>
            </a:rPr>
            <a:t>大雨特別警報 </a:t>
          </a:r>
          <a:r>
            <a:rPr kumimoji="1" lang="ja-JP" altLang="en-US" sz="1800">
              <a:solidFill>
                <a:sysClr val="windowText" lastClr="000000"/>
              </a:solidFill>
              <a:latin typeface="Meiryo UI" panose="020B0604030504040204" pitchFamily="50" charset="-128"/>
              <a:ea typeface="Meiryo UI" panose="020B0604030504040204" pitchFamily="50" charset="-128"/>
            </a:rPr>
            <a:t>が発表</a:t>
          </a:r>
        </a:p>
      </xdr:txBody>
    </xdr:sp>
    <xdr:clientData/>
  </xdr:twoCellAnchor>
  <xdr:twoCellAnchor>
    <xdr:from>
      <xdr:col>10</xdr:col>
      <xdr:colOff>217129</xdr:colOff>
      <xdr:row>27</xdr:row>
      <xdr:rowOff>197505</xdr:rowOff>
    </xdr:from>
    <xdr:to>
      <xdr:col>24</xdr:col>
      <xdr:colOff>115089</xdr:colOff>
      <xdr:row>30</xdr:row>
      <xdr:rowOff>81449</xdr:rowOff>
    </xdr:to>
    <xdr:sp macro="" textlink="">
      <xdr:nvSpPr>
        <xdr:cNvPr id="14" name="テキスト ボックス 13">
          <a:extLst>
            <a:ext uri="{FF2B5EF4-FFF2-40B4-BE49-F238E27FC236}">
              <a16:creationId xmlns:a16="http://schemas.microsoft.com/office/drawing/2014/main" id="{00000000-0008-0000-1400-00000E000000}"/>
            </a:ext>
          </a:extLst>
        </xdr:cNvPr>
        <xdr:cNvSpPr txBox="1"/>
      </xdr:nvSpPr>
      <xdr:spPr>
        <a:xfrm>
          <a:off x="2398354" y="5817255"/>
          <a:ext cx="3422210" cy="484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eiryo UI" panose="020B0604030504040204" pitchFamily="50" charset="-128"/>
              <a:ea typeface="Meiryo UI" panose="020B0604030504040204" pitchFamily="50" charset="-128"/>
            </a:rPr>
            <a:t>または、</a:t>
          </a:r>
          <a:r>
            <a:rPr kumimoji="1" lang="ja-JP" altLang="en-US"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rPr>
            <a:t>大雨洪水警報 </a:t>
          </a:r>
          <a:r>
            <a:rPr kumimoji="1" lang="ja-JP" altLang="en-US" sz="1800">
              <a:solidFill>
                <a:sysClr val="windowText" lastClr="000000"/>
              </a:solidFill>
              <a:latin typeface="Meiryo UI" panose="020B0604030504040204" pitchFamily="50" charset="-128"/>
              <a:ea typeface="Meiryo UI" panose="020B0604030504040204" pitchFamily="50" charset="-128"/>
            </a:rPr>
            <a:t>が発表</a:t>
          </a:r>
        </a:p>
      </xdr:txBody>
    </xdr:sp>
    <xdr:clientData/>
  </xdr:twoCellAnchor>
  <xdr:twoCellAnchor>
    <xdr:from>
      <xdr:col>13</xdr:col>
      <xdr:colOff>132526</xdr:colOff>
      <xdr:row>9</xdr:row>
      <xdr:rowOff>38101</xdr:rowOff>
    </xdr:from>
    <xdr:to>
      <xdr:col>26</xdr:col>
      <xdr:colOff>130086</xdr:colOff>
      <xdr:row>11</xdr:row>
      <xdr:rowOff>76826</xdr:rowOff>
    </xdr:to>
    <xdr:sp macro="" textlink="">
      <xdr:nvSpPr>
        <xdr:cNvPr id="15" name="テキスト ボックス 14">
          <a:extLst>
            <a:ext uri="{FF2B5EF4-FFF2-40B4-BE49-F238E27FC236}">
              <a16:creationId xmlns:a16="http://schemas.microsoft.com/office/drawing/2014/main" id="{00000000-0008-0000-1400-00000F000000}"/>
            </a:ext>
          </a:extLst>
        </xdr:cNvPr>
        <xdr:cNvSpPr txBox="1"/>
      </xdr:nvSpPr>
      <xdr:spPr>
        <a:xfrm>
          <a:off x="3085276" y="2057401"/>
          <a:ext cx="3207485" cy="438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latin typeface="Meiryo UI" panose="020B0604030504040204" pitchFamily="50" charset="-128"/>
              <a:ea typeface="Meiryo UI" panose="020B0604030504040204" pitchFamily="50" charset="-128"/>
            </a:rPr>
            <a:t>が </a:t>
          </a:r>
          <a:r>
            <a:rPr kumimoji="1" lang="ja-JP" altLang="en-US" sz="1800" b="1">
              <a:ln>
                <a:solidFill>
                  <a:schemeClr val="bg1">
                    <a:lumMod val="65000"/>
                  </a:schemeClr>
                </a:solidFill>
              </a:ln>
              <a:solidFill>
                <a:srgbClr val="FF0000"/>
              </a:solidFill>
              <a:latin typeface="Meiryo UI" panose="020B0604030504040204" pitchFamily="50" charset="-128"/>
              <a:ea typeface="Meiryo UI" panose="020B0604030504040204" pitchFamily="50" charset="-128"/>
            </a:rPr>
            <a:t>氾濫危険水位 </a:t>
          </a:r>
          <a:r>
            <a:rPr kumimoji="1" lang="ja-JP" altLang="en-US" sz="1800">
              <a:solidFill>
                <a:sysClr val="windowText" lastClr="000000"/>
              </a:solidFill>
              <a:latin typeface="Meiryo UI" panose="020B0604030504040204" pitchFamily="50" charset="-128"/>
              <a:ea typeface="Meiryo UI" panose="020B0604030504040204" pitchFamily="50" charset="-128"/>
            </a:rPr>
            <a:t>に到達</a:t>
          </a:r>
        </a:p>
      </xdr:txBody>
    </xdr:sp>
    <xdr:clientData/>
  </xdr:twoCellAnchor>
  <xdr:twoCellAnchor>
    <xdr:from>
      <xdr:col>9</xdr:col>
      <xdr:colOff>63749</xdr:colOff>
      <xdr:row>9</xdr:row>
      <xdr:rowOff>38100</xdr:rowOff>
    </xdr:from>
    <xdr:to>
      <xdr:col>13</xdr:col>
      <xdr:colOff>266842</xdr:colOff>
      <xdr:row>11</xdr:row>
      <xdr:rowOff>86699</xdr:rowOff>
    </xdr:to>
    <xdr:sp macro="" textlink="'[1]Ｐ３-1'!$Q$4">
      <xdr:nvSpPr>
        <xdr:cNvPr id="16" name="テキスト ボックス 15">
          <a:extLst>
            <a:ext uri="{FF2B5EF4-FFF2-40B4-BE49-F238E27FC236}">
              <a16:creationId xmlns:a16="http://schemas.microsoft.com/office/drawing/2014/main" id="{00000000-0008-0000-1400-000010000000}"/>
            </a:ext>
          </a:extLst>
        </xdr:cNvPr>
        <xdr:cNvSpPr txBox="1"/>
      </xdr:nvSpPr>
      <xdr:spPr>
        <a:xfrm>
          <a:off x="2025899" y="2057400"/>
          <a:ext cx="1193693" cy="448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4B0E9C81-86BC-4C4E-BD16-101DF0604BB9}" type="TxLink">
            <a:rPr kumimoji="1" lang="en-US" altLang="en-US" sz="1800" b="0" i="0" u="none" strike="noStrike">
              <a:solidFill>
                <a:sysClr val="windowText" lastClr="000000"/>
              </a:solidFill>
              <a:latin typeface="Meiryo UI"/>
              <a:ea typeface="Meiryo UI"/>
            </a:rPr>
            <a:pPr algn="ctr"/>
            <a:t> </a:t>
          </a:fld>
          <a:endParaRPr kumimoji="1" lang="ja-JP" altLang="en-US" sz="1800">
            <a:solidFill>
              <a:sysClr val="windowText" lastClr="000000"/>
            </a:solidFill>
          </a:endParaRPr>
        </a:p>
      </xdr:txBody>
    </xdr:sp>
    <xdr:clientData/>
  </xdr:twoCellAnchor>
  <xdr:twoCellAnchor>
    <xdr:from>
      <xdr:col>6</xdr:col>
      <xdr:colOff>92883</xdr:colOff>
      <xdr:row>38</xdr:row>
      <xdr:rowOff>87426</xdr:rowOff>
    </xdr:from>
    <xdr:to>
      <xdr:col>25</xdr:col>
      <xdr:colOff>151496</xdr:colOff>
      <xdr:row>38</xdr:row>
      <xdr:rowOff>87426</xdr:rowOff>
    </xdr:to>
    <xdr:cxnSp macro="">
      <xdr:nvCxnSpPr>
        <xdr:cNvPr id="17" name="直線コネクタ 16">
          <a:extLst>
            <a:ext uri="{FF2B5EF4-FFF2-40B4-BE49-F238E27FC236}">
              <a16:creationId xmlns:a16="http://schemas.microsoft.com/office/drawing/2014/main" id="{00000000-0008-0000-1400-000011000000}"/>
            </a:ext>
          </a:extLst>
        </xdr:cNvPr>
        <xdr:cNvCxnSpPr/>
      </xdr:nvCxnSpPr>
      <xdr:spPr>
        <a:xfrm>
          <a:off x="1397808" y="7907451"/>
          <a:ext cx="4697288"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160306</xdr:colOff>
      <xdr:row>10</xdr:row>
      <xdr:rowOff>12701</xdr:rowOff>
    </xdr:from>
    <xdr:to>
      <xdr:col>9</xdr:col>
      <xdr:colOff>139317</xdr:colOff>
      <xdr:row>10</xdr:row>
      <xdr:rowOff>182304</xdr:rowOff>
    </xdr:to>
    <xdr:sp macro="" textlink="">
      <xdr:nvSpPr>
        <xdr:cNvPr id="18" name="二等辺三角形 17">
          <a:extLst>
            <a:ext uri="{FF2B5EF4-FFF2-40B4-BE49-F238E27FC236}">
              <a16:creationId xmlns:a16="http://schemas.microsoft.com/office/drawing/2014/main" id="{00000000-0008-0000-1400-000012000000}"/>
            </a:ext>
          </a:extLst>
        </xdr:cNvPr>
        <xdr:cNvSpPr/>
      </xdr:nvSpPr>
      <xdr:spPr>
        <a:xfrm>
          <a:off x="1903381" y="2232026"/>
          <a:ext cx="198086" cy="169603"/>
        </a:xfrm>
        <a:prstGeom prst="triangle">
          <a:avLst/>
        </a:prstGeom>
        <a:scene3d>
          <a:camera prst="orthographicFront">
            <a:rot lat="10800000" lon="0" rev="0"/>
          </a:camera>
          <a:lightRig rig="threePt" dir="t"/>
        </a:scene3d>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178608</xdr:colOff>
      <xdr:row>8</xdr:row>
      <xdr:rowOff>161925</xdr:rowOff>
    </xdr:from>
    <xdr:to>
      <xdr:col>32</xdr:col>
      <xdr:colOff>11002</xdr:colOff>
      <xdr:row>40</xdr:row>
      <xdr:rowOff>39386</xdr:rowOff>
    </xdr:to>
    <xdr:sp macro="" textlink="">
      <xdr:nvSpPr>
        <xdr:cNvPr id="19" name="台形 18">
          <a:extLst>
            <a:ext uri="{FF2B5EF4-FFF2-40B4-BE49-F238E27FC236}">
              <a16:creationId xmlns:a16="http://schemas.microsoft.com/office/drawing/2014/main" id="{00000000-0008-0000-1400-000013000000}"/>
            </a:ext>
          </a:extLst>
        </xdr:cNvPr>
        <xdr:cNvSpPr/>
      </xdr:nvSpPr>
      <xdr:spPr>
        <a:xfrm>
          <a:off x="6341283" y="2019300"/>
          <a:ext cx="984919" cy="6240161"/>
        </a:xfrm>
        <a:prstGeom prst="trapezoid">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35720</xdr:colOff>
      <xdr:row>24</xdr:row>
      <xdr:rowOff>10186</xdr:rowOff>
    </xdr:from>
    <xdr:to>
      <xdr:col>31</xdr:col>
      <xdr:colOff>35720</xdr:colOff>
      <xdr:row>27</xdr:row>
      <xdr:rowOff>117686</xdr:rowOff>
    </xdr:to>
    <xdr:sp macro="" textlink="">
      <xdr:nvSpPr>
        <xdr:cNvPr id="20" name="正方形/長方形 19">
          <a:extLst>
            <a:ext uri="{FF2B5EF4-FFF2-40B4-BE49-F238E27FC236}">
              <a16:creationId xmlns:a16="http://schemas.microsoft.com/office/drawing/2014/main" id="{00000000-0008-0000-1400-000014000000}"/>
            </a:ext>
          </a:extLst>
        </xdr:cNvPr>
        <xdr:cNvSpPr/>
      </xdr:nvSpPr>
      <xdr:spPr>
        <a:xfrm>
          <a:off x="6417470" y="5029861"/>
          <a:ext cx="742950" cy="707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ja-JP" altLang="en-US" sz="1800" b="1">
              <a:latin typeface="Meiryo UI" panose="020B0604030504040204" pitchFamily="50" charset="-128"/>
              <a:ea typeface="Meiryo UI" panose="020B0604030504040204" pitchFamily="50" charset="-128"/>
            </a:rPr>
            <a:t>堤防</a:t>
          </a:r>
          <a:endParaRPr kumimoji="1" lang="en-US" altLang="ja-JP" sz="1800" b="1">
            <a:latin typeface="Meiryo UI" panose="020B0604030504040204" pitchFamily="50" charset="-128"/>
            <a:ea typeface="Meiryo UI" panose="020B0604030504040204" pitchFamily="50" charset="-128"/>
          </a:endParaRPr>
        </a:p>
        <a:p>
          <a:pPr algn="r"/>
          <a:endParaRPr kumimoji="1" lang="ja-JP" altLang="en-US" sz="1800" b="1"/>
        </a:p>
      </xdr:txBody>
    </xdr:sp>
    <xdr:clientData/>
  </xdr:twoCellAnchor>
  <xdr:twoCellAnchor>
    <xdr:from>
      <xdr:col>0</xdr:col>
      <xdr:colOff>217714</xdr:colOff>
      <xdr:row>35</xdr:row>
      <xdr:rowOff>0</xdr:rowOff>
    </xdr:from>
    <xdr:to>
      <xdr:col>4</xdr:col>
      <xdr:colOff>149276</xdr:colOff>
      <xdr:row>41</xdr:row>
      <xdr:rowOff>126</xdr:rowOff>
    </xdr:to>
    <xdr:sp macro="" textlink="">
      <xdr:nvSpPr>
        <xdr:cNvPr id="21" name="正方形/長方形 20">
          <a:extLst>
            <a:ext uri="{FF2B5EF4-FFF2-40B4-BE49-F238E27FC236}">
              <a16:creationId xmlns:a16="http://schemas.microsoft.com/office/drawing/2014/main" id="{00000000-0008-0000-1400-000015000000}"/>
            </a:ext>
          </a:extLst>
        </xdr:cNvPr>
        <xdr:cNvSpPr/>
      </xdr:nvSpPr>
      <xdr:spPr>
        <a:xfrm>
          <a:off x="217714" y="7320643"/>
          <a:ext cx="802419" cy="1224769"/>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59532</xdr:colOff>
      <xdr:row>38</xdr:row>
      <xdr:rowOff>95249</xdr:rowOff>
    </xdr:from>
    <xdr:to>
      <xdr:col>30</xdr:col>
      <xdr:colOff>121445</xdr:colOff>
      <xdr:row>40</xdr:row>
      <xdr:rowOff>202405</xdr:rowOff>
    </xdr:to>
    <xdr:sp macro="" textlink="">
      <xdr:nvSpPr>
        <xdr:cNvPr id="22" name="正方形/長方形 21">
          <a:extLst>
            <a:ext uri="{FF2B5EF4-FFF2-40B4-BE49-F238E27FC236}">
              <a16:creationId xmlns:a16="http://schemas.microsoft.com/office/drawing/2014/main" id="{00000000-0008-0000-1400-000016000000}"/>
            </a:ext>
          </a:extLst>
        </xdr:cNvPr>
        <xdr:cNvSpPr/>
      </xdr:nvSpPr>
      <xdr:spPr>
        <a:xfrm>
          <a:off x="1145382" y="7915274"/>
          <a:ext cx="5929313" cy="507206"/>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7159</xdr:colOff>
      <xdr:row>38</xdr:row>
      <xdr:rowOff>119061</xdr:rowOff>
    </xdr:from>
    <xdr:to>
      <xdr:col>21</xdr:col>
      <xdr:colOff>81643</xdr:colOff>
      <xdr:row>40</xdr:row>
      <xdr:rowOff>150557</xdr:rowOff>
    </xdr:to>
    <xdr:sp macro="" textlink="">
      <xdr:nvSpPr>
        <xdr:cNvPr id="23" name="テキスト ボックス 22">
          <a:extLst>
            <a:ext uri="{FF2B5EF4-FFF2-40B4-BE49-F238E27FC236}">
              <a16:creationId xmlns:a16="http://schemas.microsoft.com/office/drawing/2014/main" id="{00000000-0008-0000-1400-000017000000}"/>
            </a:ext>
          </a:extLst>
        </xdr:cNvPr>
        <xdr:cNvSpPr txBox="1"/>
      </xdr:nvSpPr>
      <xdr:spPr>
        <a:xfrm>
          <a:off x="3236134" y="7939086"/>
          <a:ext cx="1608009" cy="431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eiryo UI" panose="020B0604030504040204" pitchFamily="50" charset="-128"/>
              <a:ea typeface="Meiryo UI" panose="020B0604030504040204" pitchFamily="50" charset="-128"/>
            </a:rPr>
            <a:t>ふだんの水位</a:t>
          </a:r>
          <a:endParaRPr kumimoji="1" lang="ja-JP" altLang="en-US" sz="18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xdr:col>
      <xdr:colOff>83358</xdr:colOff>
      <xdr:row>36</xdr:row>
      <xdr:rowOff>154780</xdr:rowOff>
    </xdr:from>
    <xdr:to>
      <xdr:col>8</xdr:col>
      <xdr:colOff>157977</xdr:colOff>
      <xdr:row>40</xdr:row>
      <xdr:rowOff>198026</xdr:rowOff>
    </xdr:to>
    <xdr:sp macro="" textlink="">
      <xdr:nvSpPr>
        <xdr:cNvPr id="24" name="台形 23">
          <a:extLst>
            <a:ext uri="{FF2B5EF4-FFF2-40B4-BE49-F238E27FC236}">
              <a16:creationId xmlns:a16="http://schemas.microsoft.com/office/drawing/2014/main" id="{00000000-0008-0000-1400-000018000000}"/>
            </a:ext>
          </a:extLst>
        </xdr:cNvPr>
        <xdr:cNvSpPr/>
      </xdr:nvSpPr>
      <xdr:spPr>
        <a:xfrm>
          <a:off x="950133" y="7574755"/>
          <a:ext cx="950919" cy="843346"/>
        </a:xfrm>
        <a:prstGeom prst="trapezoid">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211946</xdr:colOff>
      <xdr:row>36</xdr:row>
      <xdr:rowOff>166687</xdr:rowOff>
    </xdr:from>
    <xdr:to>
      <xdr:col>29</xdr:col>
      <xdr:colOff>47625</xdr:colOff>
      <xdr:row>40</xdr:row>
      <xdr:rowOff>198024</xdr:rowOff>
    </xdr:to>
    <xdr:sp macro="" textlink="">
      <xdr:nvSpPr>
        <xdr:cNvPr id="25" name="台形 24">
          <a:extLst>
            <a:ext uri="{FF2B5EF4-FFF2-40B4-BE49-F238E27FC236}">
              <a16:creationId xmlns:a16="http://schemas.microsoft.com/office/drawing/2014/main" id="{00000000-0008-0000-1400-000019000000}"/>
            </a:ext>
          </a:extLst>
        </xdr:cNvPr>
        <xdr:cNvSpPr/>
      </xdr:nvSpPr>
      <xdr:spPr>
        <a:xfrm>
          <a:off x="5917421" y="7586662"/>
          <a:ext cx="892954" cy="831437"/>
        </a:xfrm>
        <a:prstGeom prst="trapezoid">
          <a:avLst>
            <a:gd name="adj" fmla="val 16837"/>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135745</xdr:colOff>
      <xdr:row>34</xdr:row>
      <xdr:rowOff>190500</xdr:rowOff>
    </xdr:from>
    <xdr:to>
      <xdr:col>33</xdr:col>
      <xdr:colOff>33619</xdr:colOff>
      <xdr:row>41</xdr:row>
      <xdr:rowOff>0</xdr:rowOff>
    </xdr:to>
    <xdr:sp macro="" textlink="">
      <xdr:nvSpPr>
        <xdr:cNvPr id="26" name="正方形/長方形 25">
          <a:extLst>
            <a:ext uri="{FF2B5EF4-FFF2-40B4-BE49-F238E27FC236}">
              <a16:creationId xmlns:a16="http://schemas.microsoft.com/office/drawing/2014/main" id="{00000000-0008-0000-1400-00001A000000}"/>
            </a:ext>
          </a:extLst>
        </xdr:cNvPr>
        <xdr:cNvSpPr/>
      </xdr:nvSpPr>
      <xdr:spPr>
        <a:xfrm>
          <a:off x="6707995" y="7210425"/>
          <a:ext cx="831324" cy="1209675"/>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100026</xdr:colOff>
      <xdr:row>37</xdr:row>
      <xdr:rowOff>41113</xdr:rowOff>
    </xdr:from>
    <xdr:to>
      <xdr:col>30</xdr:col>
      <xdr:colOff>59533</xdr:colOff>
      <xdr:row>40</xdr:row>
      <xdr:rowOff>148613</xdr:rowOff>
    </xdr:to>
    <xdr:sp macro="" textlink="">
      <xdr:nvSpPr>
        <xdr:cNvPr id="27" name="正方形/長方形 26">
          <a:extLst>
            <a:ext uri="{FF2B5EF4-FFF2-40B4-BE49-F238E27FC236}">
              <a16:creationId xmlns:a16="http://schemas.microsoft.com/office/drawing/2014/main" id="{00000000-0008-0000-1400-00001B000000}"/>
            </a:ext>
          </a:extLst>
        </xdr:cNvPr>
        <xdr:cNvSpPr/>
      </xdr:nvSpPr>
      <xdr:spPr>
        <a:xfrm>
          <a:off x="6043626" y="7661113"/>
          <a:ext cx="969157" cy="707575"/>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Meiryo UI" panose="020B0604030504040204" pitchFamily="50" charset="-128"/>
              <a:ea typeface="Meiryo UI" panose="020B0604030504040204" pitchFamily="50" charset="-128"/>
            </a:rPr>
            <a:t>河川敷</a:t>
          </a:r>
        </a:p>
      </xdr:txBody>
    </xdr:sp>
    <xdr:clientData/>
  </xdr:twoCellAnchor>
  <xdr:twoCellAnchor>
    <xdr:from>
      <xdr:col>5</xdr:col>
      <xdr:colOff>54782</xdr:colOff>
      <xdr:row>28</xdr:row>
      <xdr:rowOff>87967</xdr:rowOff>
    </xdr:from>
    <xdr:to>
      <xdr:col>34</xdr:col>
      <xdr:colOff>44824</xdr:colOff>
      <xdr:row>28</xdr:row>
      <xdr:rowOff>102507</xdr:rowOff>
    </xdr:to>
    <xdr:cxnSp macro="">
      <xdr:nvCxnSpPr>
        <xdr:cNvPr id="29" name="直線コネクタ 28">
          <a:extLst>
            <a:ext uri="{FF2B5EF4-FFF2-40B4-BE49-F238E27FC236}">
              <a16:creationId xmlns:a16="http://schemas.microsoft.com/office/drawing/2014/main" id="{00000000-0008-0000-1400-00001D000000}"/>
            </a:ext>
          </a:extLst>
        </xdr:cNvPr>
        <xdr:cNvCxnSpPr/>
      </xdr:nvCxnSpPr>
      <xdr:spPr>
        <a:xfrm>
          <a:off x="1140632" y="5907742"/>
          <a:ext cx="6648017" cy="14540"/>
        </a:xfrm>
        <a:prstGeom prst="line">
          <a:avLst/>
        </a:prstGeom>
        <a:ln w="2857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173845</xdr:colOff>
      <xdr:row>8</xdr:row>
      <xdr:rowOff>161927</xdr:rowOff>
    </xdr:from>
    <xdr:to>
      <xdr:col>6</xdr:col>
      <xdr:colOff>103580</xdr:colOff>
      <xdr:row>40</xdr:row>
      <xdr:rowOff>190500</xdr:rowOff>
    </xdr:to>
    <xdr:sp macro="" textlink="">
      <xdr:nvSpPr>
        <xdr:cNvPr id="31" name="台形 30">
          <a:extLst>
            <a:ext uri="{FF2B5EF4-FFF2-40B4-BE49-F238E27FC236}">
              <a16:creationId xmlns:a16="http://schemas.microsoft.com/office/drawing/2014/main" id="{00000000-0008-0000-1400-00001F000000}"/>
            </a:ext>
          </a:extLst>
        </xdr:cNvPr>
        <xdr:cNvSpPr/>
      </xdr:nvSpPr>
      <xdr:spPr>
        <a:xfrm>
          <a:off x="411970" y="2019302"/>
          <a:ext cx="996535" cy="6391273"/>
        </a:xfrm>
        <a:prstGeom prst="trapezoid">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114313</xdr:colOff>
      <xdr:row>24</xdr:row>
      <xdr:rowOff>30984</xdr:rowOff>
    </xdr:from>
    <xdr:to>
      <xdr:col>5</xdr:col>
      <xdr:colOff>190500</xdr:colOff>
      <xdr:row>27</xdr:row>
      <xdr:rowOff>137191</xdr:rowOff>
    </xdr:to>
    <xdr:sp macro="" textlink="">
      <xdr:nvSpPr>
        <xdr:cNvPr id="32" name="正方形/長方形 31">
          <a:extLst>
            <a:ext uri="{FF2B5EF4-FFF2-40B4-BE49-F238E27FC236}">
              <a16:creationId xmlns:a16="http://schemas.microsoft.com/office/drawing/2014/main" id="{00000000-0008-0000-1400-000020000000}"/>
            </a:ext>
          </a:extLst>
        </xdr:cNvPr>
        <xdr:cNvSpPr/>
      </xdr:nvSpPr>
      <xdr:spPr>
        <a:xfrm>
          <a:off x="571513" y="5050659"/>
          <a:ext cx="704837" cy="706282"/>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latin typeface="Meiryo UI" panose="020B0604030504040204" pitchFamily="50" charset="-128"/>
              <a:ea typeface="Meiryo UI" panose="020B0604030504040204" pitchFamily="50" charset="-128"/>
            </a:rPr>
            <a:t>堤防</a:t>
          </a:r>
          <a:endParaRPr kumimoji="1" lang="en-US" altLang="ja-JP" sz="1800" b="1">
            <a:latin typeface="Meiryo UI" panose="020B0604030504040204" pitchFamily="50" charset="-128"/>
            <a:ea typeface="Meiryo UI" panose="020B0604030504040204" pitchFamily="50" charset="-128"/>
          </a:endParaRPr>
        </a:p>
        <a:p>
          <a:pPr algn="l"/>
          <a:endParaRPr kumimoji="1" lang="ja-JP" altLang="en-US" sz="1800" b="1"/>
        </a:p>
      </xdr:txBody>
    </xdr:sp>
    <xdr:clientData/>
  </xdr:twoCellAnchor>
  <xdr:twoCellAnchor>
    <xdr:from>
      <xdr:col>3</xdr:col>
      <xdr:colOff>83358</xdr:colOff>
      <xdr:row>37</xdr:row>
      <xdr:rowOff>47069</xdr:rowOff>
    </xdr:from>
    <xdr:to>
      <xdr:col>7</xdr:col>
      <xdr:colOff>190500</xdr:colOff>
      <xdr:row>40</xdr:row>
      <xdr:rowOff>89552</xdr:rowOff>
    </xdr:to>
    <xdr:sp macro="" textlink="">
      <xdr:nvSpPr>
        <xdr:cNvPr id="33" name="正方形/長方形 32">
          <a:extLst>
            <a:ext uri="{FF2B5EF4-FFF2-40B4-BE49-F238E27FC236}">
              <a16:creationId xmlns:a16="http://schemas.microsoft.com/office/drawing/2014/main" id="{00000000-0008-0000-1400-000021000000}"/>
            </a:ext>
          </a:extLst>
        </xdr:cNvPr>
        <xdr:cNvSpPr/>
      </xdr:nvSpPr>
      <xdr:spPr>
        <a:xfrm>
          <a:off x="731058" y="7667069"/>
          <a:ext cx="983442" cy="642558"/>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ja-JP" altLang="en-US" sz="1800" b="1">
              <a:latin typeface="Meiryo UI" panose="020B0604030504040204" pitchFamily="50" charset="-128"/>
              <a:ea typeface="Meiryo UI" panose="020B0604030504040204" pitchFamily="50" charset="-128"/>
            </a:rPr>
            <a:t>河川敷</a:t>
          </a:r>
        </a:p>
      </xdr:txBody>
    </xdr:sp>
    <xdr:clientData/>
  </xdr:twoCellAnchor>
  <xdr:twoCellAnchor>
    <xdr:from>
      <xdr:col>0</xdr:col>
      <xdr:colOff>0</xdr:colOff>
      <xdr:row>1</xdr:row>
      <xdr:rowOff>0</xdr:rowOff>
    </xdr:from>
    <xdr:to>
      <xdr:col>14</xdr:col>
      <xdr:colOff>183628</xdr:colOff>
      <xdr:row>2</xdr:row>
      <xdr:rowOff>56715</xdr:rowOff>
    </xdr:to>
    <xdr:sp macro="" textlink="">
      <xdr:nvSpPr>
        <xdr:cNvPr id="34" name="テキスト ボックス 33">
          <a:extLst>
            <a:ext uri="{FF2B5EF4-FFF2-40B4-BE49-F238E27FC236}">
              <a16:creationId xmlns:a16="http://schemas.microsoft.com/office/drawing/2014/main" id="{00000000-0008-0000-1400-000022000000}"/>
            </a:ext>
          </a:extLst>
        </xdr:cNvPr>
        <xdr:cNvSpPr txBox="1"/>
      </xdr:nvSpPr>
      <xdr:spPr>
        <a:xfrm>
          <a:off x="0" y="180975"/>
          <a:ext cx="3412603" cy="628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600" b="1">
              <a:ln>
                <a:solidFill>
                  <a:schemeClr val="bg1">
                    <a:lumMod val="65000"/>
                  </a:schemeClr>
                </a:solidFill>
              </a:ln>
              <a:solidFill>
                <a:srgbClr val="0000FF"/>
              </a:solidFill>
              <a:latin typeface="Meiryo UI" panose="020B0604030504040204" pitchFamily="50" charset="-128"/>
              <a:ea typeface="Meiryo UI" panose="020B0604030504040204" pitchFamily="50" charset="-128"/>
            </a:rPr>
            <a:t>避難だっちゃ新聞</a:t>
          </a:r>
          <a:endParaRPr kumimoji="1" lang="en-US" altLang="ja-JP" sz="2600" b="1">
            <a:solidFill>
              <a:srgbClr val="0000FF"/>
            </a:solidFill>
            <a:latin typeface="Meiryo UI" panose="020B0604030504040204" pitchFamily="50" charset="-128"/>
            <a:ea typeface="Meiryo UI" panose="020B0604030504040204" pitchFamily="50" charset="-128"/>
          </a:endParaRPr>
        </a:p>
      </xdr:txBody>
    </xdr:sp>
    <xdr:clientData/>
  </xdr:twoCellAnchor>
  <xdr:twoCellAnchor>
    <xdr:from>
      <xdr:col>1</xdr:col>
      <xdr:colOff>36585</xdr:colOff>
      <xdr:row>40</xdr:row>
      <xdr:rowOff>190500</xdr:rowOff>
    </xdr:from>
    <xdr:to>
      <xdr:col>9</xdr:col>
      <xdr:colOff>191075</xdr:colOff>
      <xdr:row>42</xdr:row>
      <xdr:rowOff>134470</xdr:rowOff>
    </xdr:to>
    <xdr:sp macro="" textlink="">
      <xdr:nvSpPr>
        <xdr:cNvPr id="35" name="テキスト ボックス 34">
          <a:extLst>
            <a:ext uri="{FF2B5EF4-FFF2-40B4-BE49-F238E27FC236}">
              <a16:creationId xmlns:a16="http://schemas.microsoft.com/office/drawing/2014/main" id="{00000000-0008-0000-1400-000023000000}"/>
            </a:ext>
          </a:extLst>
        </xdr:cNvPr>
        <xdr:cNvSpPr txBox="1"/>
      </xdr:nvSpPr>
      <xdr:spPr>
        <a:xfrm>
          <a:off x="274710" y="8410575"/>
          <a:ext cx="1878515" cy="344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ln>
                <a:solidFill>
                  <a:schemeClr val="bg1">
                    <a:lumMod val="65000"/>
                  </a:schemeClr>
                </a:solidFill>
              </a:ln>
              <a:solidFill>
                <a:schemeClr val="tx1">
                  <a:lumMod val="65000"/>
                  <a:lumOff val="35000"/>
                </a:schemeClr>
              </a:solidFill>
              <a:latin typeface="Meiryo UI" panose="020B0604030504040204" pitchFamily="50" charset="-128"/>
              <a:ea typeface="Meiryo UI" panose="020B0604030504040204" pitchFamily="50" charset="-128"/>
            </a:rPr>
            <a:t>気象情報を検索</a:t>
          </a:r>
          <a:endParaRPr kumimoji="1" lang="en-US" altLang="ja-JP" sz="1300" b="1">
            <a:ln>
              <a:solidFill>
                <a:schemeClr val="bg1">
                  <a:lumMod val="65000"/>
                </a:schemeClr>
              </a:solidFill>
            </a:ln>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xdr:col>
      <xdr:colOff>109506</xdr:colOff>
      <xdr:row>42</xdr:row>
      <xdr:rowOff>109794</xdr:rowOff>
    </xdr:from>
    <xdr:to>
      <xdr:col>9</xdr:col>
      <xdr:colOff>5920</xdr:colOff>
      <xdr:row>44</xdr:row>
      <xdr:rowOff>4080</xdr:rowOff>
    </xdr:to>
    <xdr:sp macro="" textlink="">
      <xdr:nvSpPr>
        <xdr:cNvPr id="37" name="テキスト ボックス 36">
          <a:extLst>
            <a:ext uri="{FF2B5EF4-FFF2-40B4-BE49-F238E27FC236}">
              <a16:creationId xmlns:a16="http://schemas.microsoft.com/office/drawing/2014/main" id="{00000000-0008-0000-1400-000025000000}"/>
            </a:ext>
          </a:extLst>
        </xdr:cNvPr>
        <xdr:cNvSpPr txBox="1"/>
      </xdr:nvSpPr>
      <xdr:spPr>
        <a:xfrm>
          <a:off x="349702" y="8698859"/>
          <a:ext cx="1594348" cy="291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Meiryo UI" panose="020B0604030504040204" pitchFamily="50" charset="-128"/>
              <a:ea typeface="Meiryo UI" panose="020B0604030504040204" pitchFamily="50" charset="-128"/>
            </a:rPr>
            <a:t>気象庁</a:t>
          </a:r>
        </a:p>
      </xdr:txBody>
    </xdr:sp>
    <xdr:clientData/>
  </xdr:twoCellAnchor>
  <xdr:twoCellAnchor>
    <xdr:from>
      <xdr:col>1</xdr:col>
      <xdr:colOff>6403</xdr:colOff>
      <xdr:row>43</xdr:row>
      <xdr:rowOff>166019</xdr:rowOff>
    </xdr:from>
    <xdr:to>
      <xdr:col>10</xdr:col>
      <xdr:colOff>128087</xdr:colOff>
      <xdr:row>45</xdr:row>
      <xdr:rowOff>137753</xdr:rowOff>
    </xdr:to>
    <xdr:sp macro="" textlink="">
      <xdr:nvSpPr>
        <xdr:cNvPr id="39" name="テキスト ボックス 38">
          <a:extLst>
            <a:ext uri="{FF2B5EF4-FFF2-40B4-BE49-F238E27FC236}">
              <a16:creationId xmlns:a16="http://schemas.microsoft.com/office/drawing/2014/main" id="{00000000-0008-0000-1400-000027000000}"/>
            </a:ext>
          </a:extLst>
        </xdr:cNvPr>
        <xdr:cNvSpPr txBox="1"/>
      </xdr:nvSpPr>
      <xdr:spPr>
        <a:xfrm>
          <a:off x="244528" y="8986169"/>
          <a:ext cx="2064784" cy="3717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検索キーワード</a:t>
          </a:r>
          <a:r>
            <a:rPr kumimoji="1" lang="en-US" altLang="ja-JP" sz="1200">
              <a:latin typeface="Meiryo UI" panose="020B0604030504040204" pitchFamily="50" charset="-128"/>
              <a:ea typeface="Meiryo UI" panose="020B0604030504040204" pitchFamily="50" charset="-128"/>
            </a:rPr>
            <a:t>)</a:t>
          </a:r>
        </a:p>
      </xdr:txBody>
    </xdr:sp>
    <xdr:clientData/>
  </xdr:twoCellAnchor>
  <xdr:twoCellAnchor>
    <xdr:from>
      <xdr:col>0</xdr:col>
      <xdr:colOff>245241</xdr:colOff>
      <xdr:row>44</xdr:row>
      <xdr:rowOff>149884</xdr:rowOff>
    </xdr:from>
    <xdr:to>
      <xdr:col>11</xdr:col>
      <xdr:colOff>267137</xdr:colOff>
      <xdr:row>49</xdr:row>
      <xdr:rowOff>96345</xdr:rowOff>
    </xdr:to>
    <xdr:sp macro="" textlink="'P８'!$E$8">
      <xdr:nvSpPr>
        <xdr:cNvPr id="40" name="テキスト ボックス 39">
          <a:extLst>
            <a:ext uri="{FF2B5EF4-FFF2-40B4-BE49-F238E27FC236}">
              <a16:creationId xmlns:a16="http://schemas.microsoft.com/office/drawing/2014/main" id="{00000000-0008-0000-1400-000028000000}"/>
            </a:ext>
          </a:extLst>
        </xdr:cNvPr>
        <xdr:cNvSpPr txBox="1"/>
      </xdr:nvSpPr>
      <xdr:spPr>
        <a:xfrm>
          <a:off x="245241" y="8961056"/>
          <a:ext cx="2334172" cy="524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485B4929-E9D7-4733-880C-0B455B24C948}" type="TxLink">
            <a:rPr kumimoji="1" lang="en-US" altLang="en-US" sz="900" b="0" i="0" u="none" strike="noStrike">
              <a:solidFill>
                <a:srgbClr val="000000"/>
              </a:solidFill>
              <a:latin typeface="Meiryo UI"/>
              <a:ea typeface="Meiryo UI"/>
            </a:rPr>
            <a:pPr algn="l"/>
            <a:t>"宮城県 警報"、"0 警報"、"NHK 警報　宮城"、"宮城県 土砂災害警戒情報"　等</a:t>
          </a:fld>
          <a:endParaRPr kumimoji="1" lang="ja-JP" altLang="en-US" sz="1000">
            <a:solidFill>
              <a:srgbClr val="FF0000"/>
            </a:solidFill>
          </a:endParaRPr>
        </a:p>
      </xdr:txBody>
    </xdr:sp>
    <xdr:clientData/>
  </xdr:twoCellAnchor>
  <xdr:twoCellAnchor>
    <xdr:from>
      <xdr:col>11</xdr:col>
      <xdr:colOff>282543</xdr:colOff>
      <xdr:row>41</xdr:row>
      <xdr:rowOff>11202</xdr:rowOff>
    </xdr:from>
    <xdr:to>
      <xdr:col>21</xdr:col>
      <xdr:colOff>177704</xdr:colOff>
      <xdr:row>42</xdr:row>
      <xdr:rowOff>112059</xdr:rowOff>
    </xdr:to>
    <xdr:sp macro="" textlink="">
      <xdr:nvSpPr>
        <xdr:cNvPr id="41" name="テキスト ボックス 40">
          <a:extLst>
            <a:ext uri="{FF2B5EF4-FFF2-40B4-BE49-F238E27FC236}">
              <a16:creationId xmlns:a16="http://schemas.microsoft.com/office/drawing/2014/main" id="{00000000-0008-0000-1400-000029000000}"/>
            </a:ext>
          </a:extLst>
        </xdr:cNvPr>
        <xdr:cNvSpPr txBox="1"/>
      </xdr:nvSpPr>
      <xdr:spPr>
        <a:xfrm>
          <a:off x="2682843" y="8431302"/>
          <a:ext cx="2257361" cy="300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ln>
                <a:solidFill>
                  <a:schemeClr val="bg1">
                    <a:lumMod val="65000"/>
                  </a:schemeClr>
                </a:solidFill>
              </a:ln>
              <a:solidFill>
                <a:schemeClr val="tx1">
                  <a:lumMod val="65000"/>
                  <a:lumOff val="35000"/>
                </a:schemeClr>
              </a:solidFill>
              <a:latin typeface="Meiryo UI" panose="020B0604030504040204" pitchFamily="50" charset="-128"/>
              <a:ea typeface="Meiryo UI" panose="020B0604030504040204" pitchFamily="50" charset="-128"/>
            </a:rPr>
            <a:t>水位情報を検索</a:t>
          </a:r>
          <a:endParaRPr kumimoji="1" lang="en-US" altLang="ja-JP" sz="1300" b="1">
            <a:ln>
              <a:solidFill>
                <a:schemeClr val="bg1">
                  <a:lumMod val="65000"/>
                </a:schemeClr>
              </a:solidFill>
            </a:ln>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65851</xdr:colOff>
      <xdr:row>42</xdr:row>
      <xdr:rowOff>100846</xdr:rowOff>
    </xdr:from>
    <xdr:to>
      <xdr:col>19</xdr:col>
      <xdr:colOff>100263</xdr:colOff>
      <xdr:row>44</xdr:row>
      <xdr:rowOff>10809</xdr:rowOff>
    </xdr:to>
    <xdr:sp macro="" textlink="">
      <xdr:nvSpPr>
        <xdr:cNvPr id="42" name="テキスト ボックス 41">
          <a:extLst>
            <a:ext uri="{FF2B5EF4-FFF2-40B4-BE49-F238E27FC236}">
              <a16:creationId xmlns:a16="http://schemas.microsoft.com/office/drawing/2014/main" id="{00000000-0008-0000-1400-00002A000000}"/>
            </a:ext>
          </a:extLst>
        </xdr:cNvPr>
        <xdr:cNvSpPr txBox="1"/>
      </xdr:nvSpPr>
      <xdr:spPr>
        <a:xfrm>
          <a:off x="2761426" y="8720971"/>
          <a:ext cx="1663187" cy="3100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1400">
            <a:solidFill>
              <a:srgbClr val="FF0000"/>
            </a:solidFill>
          </a:endParaRPr>
        </a:p>
      </xdr:txBody>
    </xdr:sp>
    <xdr:clientData/>
  </xdr:twoCellAnchor>
  <xdr:twoCellAnchor>
    <xdr:from>
      <xdr:col>19</xdr:col>
      <xdr:colOff>100262</xdr:colOff>
      <xdr:row>42</xdr:row>
      <xdr:rowOff>93630</xdr:rowOff>
    </xdr:from>
    <xdr:to>
      <xdr:col>21</xdr:col>
      <xdr:colOff>257736</xdr:colOff>
      <xdr:row>44</xdr:row>
      <xdr:rowOff>3595</xdr:rowOff>
    </xdr:to>
    <xdr:sp macro="" textlink="">
      <xdr:nvSpPr>
        <xdr:cNvPr id="43" name="テキスト ボックス 42">
          <a:extLst>
            <a:ext uri="{FF2B5EF4-FFF2-40B4-BE49-F238E27FC236}">
              <a16:creationId xmlns:a16="http://schemas.microsoft.com/office/drawing/2014/main" id="{00000000-0008-0000-1400-00002B000000}"/>
            </a:ext>
          </a:extLst>
        </xdr:cNvPr>
        <xdr:cNvSpPr txBox="1"/>
      </xdr:nvSpPr>
      <xdr:spPr>
        <a:xfrm>
          <a:off x="4374088" y="8682695"/>
          <a:ext cx="588170" cy="307530"/>
        </a:xfrm>
        <a:prstGeom prst="rect">
          <a:avLst/>
        </a:prstGeom>
        <a:solidFill>
          <a:schemeClr val="bg1">
            <a:lumMod val="75000"/>
          </a:schemeClr>
        </a:solidFill>
        <a:ln w="9525" cmpd="sng">
          <a:solidFill>
            <a:schemeClr val="bg1">
              <a:lumMod val="75000"/>
            </a:schemeClr>
          </a:solidFill>
        </a:ln>
        <a:effectLst>
          <a:outerShdw blurRad="50800" dist="38100" dir="2700000" algn="tl" rotWithShape="0">
            <a:schemeClr val="tx1">
              <a:alpha val="73000"/>
            </a:schemeClr>
          </a:outerShdw>
        </a:effectLst>
        <a:scene3d>
          <a:camera prst="orthographicFront"/>
          <a:lightRig rig="threePt" dir="t"/>
        </a:scene3d>
        <a:sp3d>
          <a:bevelT w="254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Meiryo UI" panose="020B0604030504040204" pitchFamily="50" charset="-128"/>
              <a:ea typeface="Meiryo UI" panose="020B0604030504040204" pitchFamily="50" charset="-128"/>
            </a:rPr>
            <a:t>検索</a:t>
          </a:r>
        </a:p>
      </xdr:txBody>
    </xdr:sp>
    <xdr:clientData/>
  </xdr:twoCellAnchor>
  <xdr:twoCellAnchor>
    <xdr:from>
      <xdr:col>12</xdr:col>
      <xdr:colOff>98956</xdr:colOff>
      <xdr:row>42</xdr:row>
      <xdr:rowOff>80215</xdr:rowOff>
    </xdr:from>
    <xdr:to>
      <xdr:col>15</xdr:col>
      <xdr:colOff>18331</xdr:colOff>
      <xdr:row>44</xdr:row>
      <xdr:rowOff>33592</xdr:rowOff>
    </xdr:to>
    <xdr:sp macro="" textlink="">
      <xdr:nvSpPr>
        <xdr:cNvPr id="44" name="テキスト ボックス 43">
          <a:extLst>
            <a:ext uri="{FF2B5EF4-FFF2-40B4-BE49-F238E27FC236}">
              <a16:creationId xmlns:a16="http://schemas.microsoft.com/office/drawing/2014/main" id="{00000000-0008-0000-1400-00002C000000}"/>
            </a:ext>
          </a:extLst>
        </xdr:cNvPr>
        <xdr:cNvSpPr txBox="1"/>
      </xdr:nvSpPr>
      <xdr:spPr>
        <a:xfrm>
          <a:off x="2794531" y="8700340"/>
          <a:ext cx="671850" cy="353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Meiryo UI" panose="020B0604030504040204" pitchFamily="50" charset="-128"/>
              <a:ea typeface="Meiryo UI" panose="020B0604030504040204" pitchFamily="50" charset="-128"/>
            </a:rPr>
            <a:t>水位</a:t>
          </a:r>
          <a:endParaRPr kumimoji="1" lang="ja-JP" altLang="en-US" sz="14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282749</xdr:colOff>
      <xdr:row>43</xdr:row>
      <xdr:rowOff>164884</xdr:rowOff>
    </xdr:from>
    <xdr:to>
      <xdr:col>21</xdr:col>
      <xdr:colOff>150462</xdr:colOff>
      <xdr:row>45</xdr:row>
      <xdr:rowOff>136618</xdr:rowOff>
    </xdr:to>
    <xdr:sp macro="" textlink="">
      <xdr:nvSpPr>
        <xdr:cNvPr id="45" name="テキスト ボックス 44">
          <a:extLst>
            <a:ext uri="{FF2B5EF4-FFF2-40B4-BE49-F238E27FC236}">
              <a16:creationId xmlns:a16="http://schemas.microsoft.com/office/drawing/2014/main" id="{00000000-0008-0000-1400-00002D000000}"/>
            </a:ext>
          </a:extLst>
        </xdr:cNvPr>
        <xdr:cNvSpPr txBox="1"/>
      </xdr:nvSpPr>
      <xdr:spPr>
        <a:xfrm>
          <a:off x="2683049" y="8985034"/>
          <a:ext cx="2229913" cy="3717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検索キーワード</a:t>
          </a:r>
          <a:r>
            <a:rPr kumimoji="1" lang="en-US" altLang="ja-JP" sz="1200">
              <a:latin typeface="Meiryo UI" panose="020B0604030504040204" pitchFamily="50" charset="-128"/>
              <a:ea typeface="Meiryo UI" panose="020B0604030504040204" pitchFamily="50" charset="-128"/>
            </a:rPr>
            <a:t>)</a:t>
          </a:r>
        </a:p>
      </xdr:txBody>
    </xdr:sp>
    <xdr:clientData/>
  </xdr:twoCellAnchor>
  <xdr:twoCellAnchor>
    <xdr:from>
      <xdr:col>12</xdr:col>
      <xdr:colOff>70196</xdr:colOff>
      <xdr:row>44</xdr:row>
      <xdr:rowOff>161883</xdr:rowOff>
    </xdr:from>
    <xdr:to>
      <xdr:col>21</xdr:col>
      <xdr:colOff>293414</xdr:colOff>
      <xdr:row>49</xdr:row>
      <xdr:rowOff>83208</xdr:rowOff>
    </xdr:to>
    <xdr:sp macro="" textlink="'P８'!$E$6">
      <xdr:nvSpPr>
        <xdr:cNvPr id="46" name="テキスト ボックス 45">
          <a:extLst>
            <a:ext uri="{FF2B5EF4-FFF2-40B4-BE49-F238E27FC236}">
              <a16:creationId xmlns:a16="http://schemas.microsoft.com/office/drawing/2014/main" id="{00000000-0008-0000-1400-00002E000000}"/>
            </a:ext>
          </a:extLst>
        </xdr:cNvPr>
        <xdr:cNvSpPr txBox="1"/>
      </xdr:nvSpPr>
      <xdr:spPr>
        <a:xfrm>
          <a:off x="2653989" y="8973055"/>
          <a:ext cx="2123839" cy="499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DE2E7246-2AB9-4F95-92A9-5AB4D86FB9ED}" type="TxLink">
            <a:rPr kumimoji="1" lang="en-US" altLang="en-US" sz="900" b="0" i="0" u="none" strike="noStrike">
              <a:solidFill>
                <a:srgbClr val="000000"/>
              </a:solidFill>
              <a:latin typeface="Meiryo UI"/>
              <a:ea typeface="Meiryo UI"/>
            </a:rPr>
            <a:pPr algn="l"/>
            <a:t>"川の防災情報 宮城県 水位"、"宮城県 河川流域情報システム" 　等</a:t>
          </a:fld>
          <a:endParaRPr kumimoji="1" lang="ja-JP" altLang="en-US" sz="900">
            <a:solidFill>
              <a:srgbClr val="FF0000"/>
            </a:solidFill>
          </a:endParaRPr>
        </a:p>
      </xdr:txBody>
    </xdr:sp>
    <xdr:clientData/>
  </xdr:twoCellAnchor>
  <xdr:twoCellAnchor>
    <xdr:from>
      <xdr:col>21</xdr:col>
      <xdr:colOff>360334</xdr:colOff>
      <xdr:row>41</xdr:row>
      <xdr:rowOff>0</xdr:rowOff>
    </xdr:from>
    <xdr:to>
      <xdr:col>33</xdr:col>
      <xdr:colOff>108858</xdr:colOff>
      <xdr:row>42</xdr:row>
      <xdr:rowOff>114461</xdr:rowOff>
    </xdr:to>
    <xdr:sp macro="" textlink="">
      <xdr:nvSpPr>
        <xdr:cNvPr id="47" name="テキスト ボックス 46">
          <a:extLst>
            <a:ext uri="{FF2B5EF4-FFF2-40B4-BE49-F238E27FC236}">
              <a16:creationId xmlns:a16="http://schemas.microsoft.com/office/drawing/2014/main" id="{00000000-0008-0000-1400-00002F000000}"/>
            </a:ext>
          </a:extLst>
        </xdr:cNvPr>
        <xdr:cNvSpPr txBox="1"/>
      </xdr:nvSpPr>
      <xdr:spPr>
        <a:xfrm>
          <a:off x="5122834" y="8420100"/>
          <a:ext cx="2491724" cy="314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ln>
                <a:solidFill>
                  <a:schemeClr val="bg1">
                    <a:lumMod val="65000"/>
                  </a:schemeClr>
                </a:solidFill>
              </a:ln>
              <a:solidFill>
                <a:schemeClr val="tx1">
                  <a:lumMod val="65000"/>
                  <a:lumOff val="35000"/>
                </a:schemeClr>
              </a:solidFill>
              <a:latin typeface="Meiryo UI" panose="020B0604030504040204" pitchFamily="50" charset="-128"/>
              <a:ea typeface="Meiryo UI" panose="020B0604030504040204" pitchFamily="50" charset="-128"/>
            </a:rPr>
            <a:t>避難情報を検索</a:t>
          </a:r>
          <a:endParaRPr kumimoji="1" lang="en-US" altLang="ja-JP" sz="1300" b="1">
            <a:ln>
              <a:solidFill>
                <a:schemeClr val="bg1">
                  <a:lumMod val="65000"/>
                </a:schemeClr>
              </a:solidFill>
            </a:ln>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22</xdr:col>
      <xdr:colOff>37706</xdr:colOff>
      <xdr:row>42</xdr:row>
      <xdr:rowOff>107376</xdr:rowOff>
    </xdr:from>
    <xdr:to>
      <xdr:col>30</xdr:col>
      <xdr:colOff>11693</xdr:colOff>
      <xdr:row>43</xdr:row>
      <xdr:rowOff>193569</xdr:rowOff>
    </xdr:to>
    <xdr:sp macro="" textlink="">
      <xdr:nvSpPr>
        <xdr:cNvPr id="48" name="テキスト ボックス 47">
          <a:extLst>
            <a:ext uri="{FF2B5EF4-FFF2-40B4-BE49-F238E27FC236}">
              <a16:creationId xmlns:a16="http://schemas.microsoft.com/office/drawing/2014/main" id="{00000000-0008-0000-1400-000030000000}"/>
            </a:ext>
          </a:extLst>
        </xdr:cNvPr>
        <xdr:cNvSpPr txBox="1"/>
      </xdr:nvSpPr>
      <xdr:spPr>
        <a:xfrm>
          <a:off x="5200256" y="8727501"/>
          <a:ext cx="1764687" cy="2862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1400"/>
        </a:p>
      </xdr:txBody>
    </xdr:sp>
    <xdr:clientData/>
  </xdr:twoCellAnchor>
  <xdr:twoCellAnchor>
    <xdr:from>
      <xdr:col>29</xdr:col>
      <xdr:colOff>149702</xdr:colOff>
      <xdr:row>42</xdr:row>
      <xdr:rowOff>107376</xdr:rowOff>
    </xdr:from>
    <xdr:to>
      <xdr:col>33</xdr:col>
      <xdr:colOff>0</xdr:colOff>
      <xdr:row>43</xdr:row>
      <xdr:rowOff>193569</xdr:rowOff>
    </xdr:to>
    <xdr:sp macro="" textlink="">
      <xdr:nvSpPr>
        <xdr:cNvPr id="49" name="テキスト ボックス 48">
          <a:extLst>
            <a:ext uri="{FF2B5EF4-FFF2-40B4-BE49-F238E27FC236}">
              <a16:creationId xmlns:a16="http://schemas.microsoft.com/office/drawing/2014/main" id="{00000000-0008-0000-1400-000031000000}"/>
            </a:ext>
          </a:extLst>
        </xdr:cNvPr>
        <xdr:cNvSpPr txBox="1"/>
      </xdr:nvSpPr>
      <xdr:spPr>
        <a:xfrm>
          <a:off x="6912452" y="8727501"/>
          <a:ext cx="593248" cy="286218"/>
        </a:xfrm>
        <a:prstGeom prst="rect">
          <a:avLst/>
        </a:prstGeom>
        <a:solidFill>
          <a:schemeClr val="bg1">
            <a:lumMod val="75000"/>
          </a:schemeClr>
        </a:solidFill>
        <a:ln w="9525" cmpd="sng">
          <a:solidFill>
            <a:schemeClr val="bg1">
              <a:lumMod val="75000"/>
            </a:schemeClr>
          </a:solidFill>
        </a:ln>
        <a:effectLst>
          <a:outerShdw blurRad="50800" dist="38100" dir="2700000" algn="tl" rotWithShape="0">
            <a:schemeClr val="tx1">
              <a:alpha val="73000"/>
            </a:schemeClr>
          </a:outerShdw>
        </a:effectLst>
        <a:scene3d>
          <a:camera prst="orthographicFront"/>
          <a:lightRig rig="threePt" dir="t"/>
        </a:scene3d>
        <a:sp3d>
          <a:bevelT w="254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Meiryo UI" panose="020B0604030504040204" pitchFamily="50" charset="-128"/>
              <a:ea typeface="Meiryo UI" panose="020B0604030504040204" pitchFamily="50" charset="-128"/>
            </a:rPr>
            <a:t>検索</a:t>
          </a:r>
        </a:p>
      </xdr:txBody>
    </xdr:sp>
    <xdr:clientData/>
  </xdr:twoCellAnchor>
  <xdr:twoCellAnchor>
    <xdr:from>
      <xdr:col>22</xdr:col>
      <xdr:colOff>42216</xdr:colOff>
      <xdr:row>42</xdr:row>
      <xdr:rowOff>93590</xdr:rowOff>
    </xdr:from>
    <xdr:to>
      <xdr:col>26</xdr:col>
      <xdr:colOff>109243</xdr:colOff>
      <xdr:row>44</xdr:row>
      <xdr:rowOff>15286</xdr:rowOff>
    </xdr:to>
    <xdr:sp macro="" textlink="">
      <xdr:nvSpPr>
        <xdr:cNvPr id="50" name="テキスト ボックス 49">
          <a:extLst>
            <a:ext uri="{FF2B5EF4-FFF2-40B4-BE49-F238E27FC236}">
              <a16:creationId xmlns:a16="http://schemas.microsoft.com/office/drawing/2014/main" id="{00000000-0008-0000-1400-000032000000}"/>
            </a:ext>
          </a:extLst>
        </xdr:cNvPr>
        <xdr:cNvSpPr txBox="1"/>
      </xdr:nvSpPr>
      <xdr:spPr>
        <a:xfrm>
          <a:off x="5204766" y="8713715"/>
          <a:ext cx="1067152" cy="321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chemeClr val="dk1"/>
              </a:solidFill>
              <a:latin typeface="Meiryo UI" panose="020B0604030504040204" pitchFamily="50" charset="-128"/>
              <a:ea typeface="Meiryo UI" panose="020B0604030504040204" pitchFamily="50" charset="-128"/>
            </a:rPr>
            <a:t>避難勧告</a:t>
          </a:r>
          <a:endParaRPr kumimoji="1" lang="ja-JP" altLang="en-US" sz="14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21</xdr:col>
      <xdr:colOff>332170</xdr:colOff>
      <xdr:row>43</xdr:row>
      <xdr:rowOff>168128</xdr:rowOff>
    </xdr:from>
    <xdr:to>
      <xdr:col>31</xdr:col>
      <xdr:colOff>12146</xdr:colOff>
      <xdr:row>45</xdr:row>
      <xdr:rowOff>135225</xdr:rowOff>
    </xdr:to>
    <xdr:sp macro="" textlink="">
      <xdr:nvSpPr>
        <xdr:cNvPr id="51" name="テキスト ボックス 50">
          <a:extLst>
            <a:ext uri="{FF2B5EF4-FFF2-40B4-BE49-F238E27FC236}">
              <a16:creationId xmlns:a16="http://schemas.microsoft.com/office/drawing/2014/main" id="{00000000-0008-0000-1400-000033000000}"/>
            </a:ext>
          </a:extLst>
        </xdr:cNvPr>
        <xdr:cNvSpPr txBox="1"/>
      </xdr:nvSpPr>
      <xdr:spPr>
        <a:xfrm>
          <a:off x="5094670" y="8988278"/>
          <a:ext cx="2042176" cy="367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検索キーワード</a:t>
          </a:r>
          <a:r>
            <a:rPr kumimoji="1" lang="en-US" altLang="ja-JP" sz="1200">
              <a:latin typeface="Meiryo UI" panose="020B0604030504040204" pitchFamily="50" charset="-128"/>
              <a:ea typeface="Meiryo UI" panose="020B0604030504040204" pitchFamily="50" charset="-128"/>
            </a:rPr>
            <a:t>)</a:t>
          </a:r>
        </a:p>
      </xdr:txBody>
    </xdr:sp>
    <xdr:clientData/>
  </xdr:twoCellAnchor>
  <xdr:twoCellAnchor>
    <xdr:from>
      <xdr:col>22</xdr:col>
      <xdr:colOff>64676</xdr:colOff>
      <xdr:row>44</xdr:row>
      <xdr:rowOff>186512</xdr:rowOff>
    </xdr:from>
    <xdr:to>
      <xdr:col>32</xdr:col>
      <xdr:colOff>155763</xdr:colOff>
      <xdr:row>49</xdr:row>
      <xdr:rowOff>30656</xdr:rowOff>
    </xdr:to>
    <xdr:sp macro="" textlink="'P８'!$E$10">
      <xdr:nvSpPr>
        <xdr:cNvPr id="52" name="テキスト ボックス 51">
          <a:extLst>
            <a:ext uri="{FF2B5EF4-FFF2-40B4-BE49-F238E27FC236}">
              <a16:creationId xmlns:a16="http://schemas.microsoft.com/office/drawing/2014/main" id="{00000000-0008-0000-1400-000034000000}"/>
            </a:ext>
          </a:extLst>
        </xdr:cNvPr>
        <xdr:cNvSpPr txBox="1"/>
      </xdr:nvSpPr>
      <xdr:spPr>
        <a:xfrm>
          <a:off x="4916952" y="8997684"/>
          <a:ext cx="2044259" cy="422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05EC50B1-E951-4CDC-9899-E05F99116DB2}" type="TxLink">
            <a:rPr kumimoji="1" lang="en-US" altLang="en-US" sz="900" b="0" i="0" u="none" strike="noStrike">
              <a:solidFill>
                <a:srgbClr val="000000"/>
              </a:solidFill>
              <a:latin typeface="Meiryo UI"/>
              <a:ea typeface="Meiryo UI"/>
            </a:rPr>
            <a:pPr algn="l"/>
            <a:t>"宮城県　避難"、"0 避難"</a:t>
          </a:fld>
          <a:endParaRPr kumimoji="1" lang="ja-JP" altLang="en-US" sz="900">
            <a:solidFill>
              <a:srgbClr val="FF0000"/>
            </a:solidFill>
          </a:endParaRPr>
        </a:p>
      </xdr:txBody>
    </xdr:sp>
    <xdr:clientData/>
  </xdr:twoCellAnchor>
  <xdr:twoCellAnchor>
    <xdr:from>
      <xdr:col>13</xdr:col>
      <xdr:colOff>78441</xdr:colOff>
      <xdr:row>0</xdr:row>
      <xdr:rowOff>358588</xdr:rowOff>
    </xdr:from>
    <xdr:to>
      <xdr:col>33</xdr:col>
      <xdr:colOff>216276</xdr:colOff>
      <xdr:row>1</xdr:row>
      <xdr:rowOff>479816</xdr:rowOff>
    </xdr:to>
    <xdr:sp macro="" textlink="">
      <xdr:nvSpPr>
        <xdr:cNvPr id="54" name="吹き出し: 角を丸めた四角形 53">
          <a:extLst>
            <a:ext uri="{FF2B5EF4-FFF2-40B4-BE49-F238E27FC236}">
              <a16:creationId xmlns:a16="http://schemas.microsoft.com/office/drawing/2014/main" id="{00000000-0008-0000-1400-000036000000}"/>
            </a:ext>
          </a:extLst>
        </xdr:cNvPr>
        <xdr:cNvSpPr/>
      </xdr:nvSpPr>
      <xdr:spPr>
        <a:xfrm>
          <a:off x="3031191" y="177613"/>
          <a:ext cx="4690785" cy="483178"/>
        </a:xfrm>
        <a:prstGeom prst="wedgeRoundRectCallout">
          <a:avLst>
            <a:gd name="adj1" fmla="val -57690"/>
            <a:gd name="adj2" fmla="val 25098"/>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0000FF"/>
              </a:solidFill>
              <a:latin typeface="Meiryo UI" panose="020B0604030504040204" pitchFamily="50" charset="-128"/>
              <a:ea typeface="Meiryo UI" panose="020B0604030504040204" pitchFamily="50" charset="-128"/>
            </a:rPr>
            <a:t>洪水のおそれがあると思ったら、カメラを見てみよう！</a:t>
          </a:r>
        </a:p>
      </xdr:txBody>
    </xdr:sp>
    <xdr:clientData/>
  </xdr:twoCellAnchor>
  <xdr:twoCellAnchor>
    <xdr:from>
      <xdr:col>0</xdr:col>
      <xdr:colOff>0</xdr:colOff>
      <xdr:row>6</xdr:row>
      <xdr:rowOff>12839</xdr:rowOff>
    </xdr:from>
    <xdr:to>
      <xdr:col>8</xdr:col>
      <xdr:colOff>12420</xdr:colOff>
      <xdr:row>8</xdr:row>
      <xdr:rowOff>68129</xdr:rowOff>
    </xdr:to>
    <xdr:sp macro="" textlink="">
      <xdr:nvSpPr>
        <xdr:cNvPr id="55" name="テキスト ボックス 54">
          <a:extLst>
            <a:ext uri="{FF2B5EF4-FFF2-40B4-BE49-F238E27FC236}">
              <a16:creationId xmlns:a16="http://schemas.microsoft.com/office/drawing/2014/main" id="{00000000-0008-0000-1400-000037000000}"/>
            </a:ext>
          </a:extLst>
        </xdr:cNvPr>
        <xdr:cNvSpPr txBox="1"/>
      </xdr:nvSpPr>
      <xdr:spPr>
        <a:xfrm>
          <a:off x="0" y="1489214"/>
          <a:ext cx="1755495" cy="436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ln>
                <a:solidFill>
                  <a:schemeClr val="bg1">
                    <a:lumMod val="65000"/>
                  </a:schemeClr>
                </a:solidFill>
              </a:ln>
              <a:solidFill>
                <a:schemeClr val="tx1">
                  <a:lumMod val="65000"/>
                  <a:lumOff val="35000"/>
                </a:schemeClr>
              </a:solidFill>
              <a:latin typeface="Meiryo UI" panose="020B0604030504040204" pitchFamily="50" charset="-128"/>
              <a:ea typeface="Meiryo UI" panose="020B0604030504040204" pitchFamily="50" charset="-128"/>
            </a:rPr>
            <a:t>管理権限者</a:t>
          </a:r>
          <a:endParaRPr kumimoji="1" lang="ja-JP" altLang="en-US" sz="180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19</xdr:col>
      <xdr:colOff>7458</xdr:colOff>
      <xdr:row>6</xdr:row>
      <xdr:rowOff>7868</xdr:rowOff>
    </xdr:from>
    <xdr:to>
      <xdr:col>22</xdr:col>
      <xdr:colOff>207065</xdr:colOff>
      <xdr:row>8</xdr:row>
      <xdr:rowOff>63158</xdr:rowOff>
    </xdr:to>
    <xdr:sp macro="" textlink="">
      <xdr:nvSpPr>
        <xdr:cNvPr id="56" name="テキスト ボックス 55">
          <a:extLst>
            <a:ext uri="{FF2B5EF4-FFF2-40B4-BE49-F238E27FC236}">
              <a16:creationId xmlns:a16="http://schemas.microsoft.com/office/drawing/2014/main" id="{00000000-0008-0000-1400-000038000000}"/>
            </a:ext>
          </a:extLst>
        </xdr:cNvPr>
        <xdr:cNvSpPr txBox="1"/>
      </xdr:nvSpPr>
      <xdr:spPr>
        <a:xfrm>
          <a:off x="4331808" y="1484243"/>
          <a:ext cx="1037807" cy="436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ln>
                <a:solidFill>
                  <a:schemeClr val="bg1">
                    <a:lumMod val="65000"/>
                  </a:schemeClr>
                </a:solidFill>
              </a:ln>
              <a:solidFill>
                <a:schemeClr val="tx1">
                  <a:lumMod val="65000"/>
                  <a:lumOff val="35000"/>
                </a:schemeClr>
              </a:solidFill>
              <a:latin typeface="Meiryo UI" panose="020B0604030504040204" pitchFamily="50" charset="-128"/>
              <a:ea typeface="Meiryo UI" panose="020B0604030504040204" pitchFamily="50" charset="-128"/>
            </a:rPr>
            <a:t>代行者</a:t>
          </a:r>
          <a:endParaRPr kumimoji="1" lang="ja-JP" altLang="en-US" sz="1800" b="0">
            <a:ln>
              <a:noFill/>
            </a:ln>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0</xdr:col>
      <xdr:colOff>48172</xdr:colOff>
      <xdr:row>48</xdr:row>
      <xdr:rowOff>6672</xdr:rowOff>
    </xdr:from>
    <xdr:to>
      <xdr:col>14</xdr:col>
      <xdr:colOff>36535</xdr:colOff>
      <xdr:row>49</xdr:row>
      <xdr:rowOff>278047</xdr:rowOff>
    </xdr:to>
    <xdr:sp macro="" textlink="">
      <xdr:nvSpPr>
        <xdr:cNvPr id="57" name="テキスト ボックス 56">
          <a:extLst>
            <a:ext uri="{FF2B5EF4-FFF2-40B4-BE49-F238E27FC236}">
              <a16:creationId xmlns:a16="http://schemas.microsoft.com/office/drawing/2014/main" id="{00000000-0008-0000-1400-000039000000}"/>
            </a:ext>
          </a:extLst>
        </xdr:cNvPr>
        <xdr:cNvSpPr txBox="1"/>
      </xdr:nvSpPr>
      <xdr:spPr>
        <a:xfrm>
          <a:off x="48172" y="9308327"/>
          <a:ext cx="3062639" cy="358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300" b="1">
              <a:ln>
                <a:solidFill>
                  <a:schemeClr val="bg1">
                    <a:lumMod val="65000"/>
                  </a:schemeClr>
                </a:solidFill>
              </a:ln>
              <a:solidFill>
                <a:schemeClr val="tx1">
                  <a:lumMod val="65000"/>
                  <a:lumOff val="35000"/>
                </a:schemeClr>
              </a:solidFill>
              <a:latin typeface="Meiryo UI" panose="020B0604030504040204" pitchFamily="50" charset="-128"/>
              <a:ea typeface="Meiryo UI" panose="020B0604030504040204" pitchFamily="50" charset="-128"/>
            </a:rPr>
            <a:t>QR</a:t>
          </a:r>
          <a:r>
            <a:rPr kumimoji="1" lang="ja-JP" altLang="en-US" sz="1300" b="1">
              <a:ln>
                <a:solidFill>
                  <a:schemeClr val="bg1">
                    <a:lumMod val="65000"/>
                  </a:schemeClr>
                </a:solidFill>
              </a:ln>
              <a:solidFill>
                <a:schemeClr val="tx1">
                  <a:lumMod val="65000"/>
                  <a:lumOff val="35000"/>
                </a:schemeClr>
              </a:solidFill>
              <a:latin typeface="Meiryo UI" panose="020B0604030504040204" pitchFamily="50" charset="-128"/>
              <a:ea typeface="Meiryo UI" panose="020B0604030504040204" pitchFamily="50" charset="-128"/>
            </a:rPr>
            <a:t>コードを読みとって防災情報を入手</a:t>
          </a:r>
          <a:endParaRPr kumimoji="1" lang="en-US" altLang="ja-JP" sz="1300" b="1">
            <a:ln>
              <a:solidFill>
                <a:schemeClr val="bg1">
                  <a:lumMod val="65000"/>
                </a:schemeClr>
              </a:solidFill>
            </a:ln>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editAs="oneCell">
    <xdr:from>
      <xdr:col>17</xdr:col>
      <xdr:colOff>40720</xdr:colOff>
      <xdr:row>49</xdr:row>
      <xdr:rowOff>108856</xdr:rowOff>
    </xdr:from>
    <xdr:to>
      <xdr:col>21</xdr:col>
      <xdr:colOff>212271</xdr:colOff>
      <xdr:row>54</xdr:row>
      <xdr:rowOff>43703</xdr:rowOff>
    </xdr:to>
    <xdr:pic>
      <xdr:nvPicPr>
        <xdr:cNvPr id="64" name="図 63" descr="https://qr.quel.jp/tmp/10fbf99b896f40c36600bfb41af4034d.png?v=148">
          <a:extLst>
            <a:ext uri="{FF2B5EF4-FFF2-40B4-BE49-F238E27FC236}">
              <a16:creationId xmlns:a16="http://schemas.microsoft.com/office/drawing/2014/main" id="{00000000-0008-0000-1400-00004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26920" y="10129156"/>
          <a:ext cx="1047851" cy="1047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188134</xdr:colOff>
      <xdr:row>9</xdr:row>
      <xdr:rowOff>83343</xdr:rowOff>
    </xdr:from>
    <xdr:to>
      <xdr:col>28</xdr:col>
      <xdr:colOff>71438</xdr:colOff>
      <xdr:row>40</xdr:row>
      <xdr:rowOff>190500</xdr:rowOff>
    </xdr:to>
    <xdr:sp macro="" textlink="">
      <xdr:nvSpPr>
        <xdr:cNvPr id="65" name="正方形/長方形 64">
          <a:extLst>
            <a:ext uri="{FF2B5EF4-FFF2-40B4-BE49-F238E27FC236}">
              <a16:creationId xmlns:a16="http://schemas.microsoft.com/office/drawing/2014/main" id="{00000000-0008-0000-1400-000041000000}"/>
            </a:ext>
          </a:extLst>
        </xdr:cNvPr>
        <xdr:cNvSpPr/>
      </xdr:nvSpPr>
      <xdr:spPr>
        <a:xfrm>
          <a:off x="1054909" y="2102643"/>
          <a:ext cx="5588779" cy="6307932"/>
        </a:xfrm>
        <a:prstGeom prst="rect">
          <a:avLst/>
        </a:prstGeom>
        <a:solidFill>
          <a:schemeClr val="accent5">
            <a:lumMod val="40000"/>
            <a:lumOff val="6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155218</xdr:colOff>
      <xdr:row>26</xdr:row>
      <xdr:rowOff>80824</xdr:rowOff>
    </xdr:from>
    <xdr:to>
      <xdr:col>25</xdr:col>
      <xdr:colOff>198633</xdr:colOff>
      <xdr:row>28</xdr:row>
      <xdr:rowOff>164707</xdr:rowOff>
    </xdr:to>
    <xdr:sp macro="" textlink="">
      <xdr:nvSpPr>
        <xdr:cNvPr id="66" name="テキスト ボックス 65">
          <a:extLst>
            <a:ext uri="{FF2B5EF4-FFF2-40B4-BE49-F238E27FC236}">
              <a16:creationId xmlns:a16="http://schemas.microsoft.com/office/drawing/2014/main" id="{00000000-0008-0000-1400-000042000000}"/>
            </a:ext>
          </a:extLst>
        </xdr:cNvPr>
        <xdr:cNvSpPr txBox="1"/>
      </xdr:nvSpPr>
      <xdr:spPr>
        <a:xfrm>
          <a:off x="3107968" y="5500549"/>
          <a:ext cx="3034265" cy="483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latin typeface="Meiryo UI" panose="020B0604030504040204" pitchFamily="50" charset="-128"/>
              <a:ea typeface="Meiryo UI" panose="020B0604030504040204" pitchFamily="50" charset="-128"/>
            </a:rPr>
            <a:t>が </a:t>
          </a:r>
          <a:r>
            <a:rPr kumimoji="1" lang="ja-JP" altLang="en-US"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rPr>
            <a:t>避難判断水位 </a:t>
          </a:r>
          <a:r>
            <a:rPr kumimoji="1" lang="ja-JP" altLang="en-US" sz="1800">
              <a:solidFill>
                <a:sysClr val="windowText" lastClr="000000"/>
              </a:solidFill>
              <a:latin typeface="Meiryo UI" panose="020B0604030504040204" pitchFamily="50" charset="-128"/>
              <a:ea typeface="Meiryo UI" panose="020B0604030504040204" pitchFamily="50" charset="-128"/>
            </a:rPr>
            <a:t>に到達</a:t>
          </a:r>
        </a:p>
      </xdr:txBody>
    </xdr:sp>
    <xdr:clientData/>
  </xdr:twoCellAnchor>
  <xdr:twoCellAnchor>
    <xdr:from>
      <xdr:col>13</xdr:col>
      <xdr:colOff>185192</xdr:colOff>
      <xdr:row>32</xdr:row>
      <xdr:rowOff>33899</xdr:rowOff>
    </xdr:from>
    <xdr:to>
      <xdr:col>25</xdr:col>
      <xdr:colOff>140320</xdr:colOff>
      <xdr:row>34</xdr:row>
      <xdr:rowOff>119549</xdr:rowOff>
    </xdr:to>
    <xdr:sp macro="" textlink="">
      <xdr:nvSpPr>
        <xdr:cNvPr id="67" name="テキスト ボックス 66">
          <a:extLst>
            <a:ext uri="{FF2B5EF4-FFF2-40B4-BE49-F238E27FC236}">
              <a16:creationId xmlns:a16="http://schemas.microsoft.com/office/drawing/2014/main" id="{00000000-0008-0000-1400-000043000000}"/>
            </a:ext>
          </a:extLst>
        </xdr:cNvPr>
        <xdr:cNvSpPr txBox="1"/>
      </xdr:nvSpPr>
      <xdr:spPr>
        <a:xfrm>
          <a:off x="3137942" y="6653774"/>
          <a:ext cx="2945978" cy="48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latin typeface="Meiryo UI" panose="020B0604030504040204" pitchFamily="50" charset="-128"/>
              <a:ea typeface="Meiryo UI" panose="020B0604030504040204" pitchFamily="50" charset="-128"/>
            </a:rPr>
            <a:t>が </a:t>
          </a:r>
          <a:r>
            <a:rPr kumimoji="1" lang="ja-JP" altLang="en-US" sz="1800" b="1">
              <a:ln>
                <a:solidFill>
                  <a:schemeClr val="bg1">
                    <a:lumMod val="65000"/>
                  </a:schemeClr>
                </a:solidFill>
              </a:ln>
              <a:solidFill>
                <a:srgbClr val="FFFF00"/>
              </a:solidFill>
              <a:latin typeface="Meiryo UI" panose="020B0604030504040204" pitchFamily="50" charset="-128"/>
              <a:ea typeface="Meiryo UI" panose="020B0604030504040204" pitchFamily="50" charset="-128"/>
            </a:rPr>
            <a:t>氾濫注意水位 </a:t>
          </a:r>
          <a:r>
            <a:rPr kumimoji="1" lang="ja-JP" altLang="en-US" sz="1800">
              <a:solidFill>
                <a:sysClr val="windowText" lastClr="000000"/>
              </a:solidFill>
              <a:latin typeface="Meiryo UI" panose="020B0604030504040204" pitchFamily="50" charset="-128"/>
              <a:ea typeface="Meiryo UI" panose="020B0604030504040204" pitchFamily="50" charset="-128"/>
            </a:rPr>
            <a:t>に到達</a:t>
          </a:r>
        </a:p>
      </xdr:txBody>
    </xdr:sp>
    <xdr:clientData/>
  </xdr:twoCellAnchor>
  <xdr:twoCellAnchor>
    <xdr:from>
      <xdr:col>9</xdr:col>
      <xdr:colOff>81119</xdr:colOff>
      <xdr:row>26</xdr:row>
      <xdr:rowOff>71999</xdr:rowOff>
    </xdr:from>
    <xdr:to>
      <xdr:col>14</xdr:col>
      <xdr:colOff>12754</xdr:colOff>
      <xdr:row>28</xdr:row>
      <xdr:rowOff>165054</xdr:rowOff>
    </xdr:to>
    <xdr:sp macro="" textlink="'P３'!$Q$4">
      <xdr:nvSpPr>
        <xdr:cNvPr id="68" name="テキスト ボックス 67">
          <a:extLst>
            <a:ext uri="{FF2B5EF4-FFF2-40B4-BE49-F238E27FC236}">
              <a16:creationId xmlns:a16="http://schemas.microsoft.com/office/drawing/2014/main" id="{00000000-0008-0000-1400-000044000000}"/>
            </a:ext>
          </a:extLst>
        </xdr:cNvPr>
        <xdr:cNvSpPr txBox="1"/>
      </xdr:nvSpPr>
      <xdr:spPr>
        <a:xfrm>
          <a:off x="2043269" y="5491724"/>
          <a:ext cx="1198460" cy="493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6A71AC0-6982-4CDF-9FD8-F50FEF5225E0}" type="TxLink">
            <a:rPr kumimoji="1" lang="ja-JP" altLang="en-US" sz="1800" b="0" i="0" u="none" strike="noStrike">
              <a:solidFill>
                <a:srgbClr val="FF0000"/>
              </a:solidFill>
              <a:latin typeface="Meiryo UI"/>
              <a:ea typeface="Meiryo UI"/>
            </a:rPr>
            <a:pPr algn="ctr"/>
            <a:t> </a:t>
          </a:fld>
          <a:endParaRPr kumimoji="1" lang="ja-JP" altLang="en-US" sz="1800">
            <a:solidFill>
              <a:sysClr val="windowText" lastClr="000000"/>
            </a:solidFill>
          </a:endParaRPr>
        </a:p>
      </xdr:txBody>
    </xdr:sp>
    <xdr:clientData/>
  </xdr:twoCellAnchor>
  <xdr:twoCellAnchor>
    <xdr:from>
      <xdr:col>9</xdr:col>
      <xdr:colOff>125943</xdr:colOff>
      <xdr:row>32</xdr:row>
      <xdr:rowOff>33898</xdr:rowOff>
    </xdr:from>
    <xdr:to>
      <xdr:col>14</xdr:col>
      <xdr:colOff>57578</xdr:colOff>
      <xdr:row>34</xdr:row>
      <xdr:rowOff>129422</xdr:rowOff>
    </xdr:to>
    <xdr:sp macro="" textlink="'P３'!$Q$4">
      <xdr:nvSpPr>
        <xdr:cNvPr id="69" name="テキスト ボックス 68">
          <a:extLst>
            <a:ext uri="{FF2B5EF4-FFF2-40B4-BE49-F238E27FC236}">
              <a16:creationId xmlns:a16="http://schemas.microsoft.com/office/drawing/2014/main" id="{00000000-0008-0000-1400-000045000000}"/>
            </a:ext>
          </a:extLst>
        </xdr:cNvPr>
        <xdr:cNvSpPr txBox="1"/>
      </xdr:nvSpPr>
      <xdr:spPr>
        <a:xfrm>
          <a:off x="2088093" y="6653773"/>
          <a:ext cx="1198460" cy="495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249C0AE3-09A1-49EB-BB4E-5753215E84EB}" type="TxLink">
            <a:rPr kumimoji="1" lang="ja-JP" altLang="en-US" sz="1800" b="0" i="0" u="none" strike="noStrike">
              <a:solidFill>
                <a:srgbClr val="FF0000"/>
              </a:solidFill>
              <a:latin typeface="Meiryo UI"/>
              <a:ea typeface="Meiryo UI"/>
            </a:rPr>
            <a:pPr algn="ctr"/>
            <a:t> </a:t>
          </a:fld>
          <a:endParaRPr kumimoji="1" lang="ja-JP" altLang="en-US" sz="1800">
            <a:solidFill>
              <a:sysClr val="windowText" lastClr="000000"/>
            </a:solidFill>
          </a:endParaRPr>
        </a:p>
      </xdr:txBody>
    </xdr:sp>
    <xdr:clientData/>
  </xdr:twoCellAnchor>
  <xdr:twoCellAnchor>
    <xdr:from>
      <xdr:col>9</xdr:col>
      <xdr:colOff>9401</xdr:colOff>
      <xdr:row>33</xdr:row>
      <xdr:rowOff>38941</xdr:rowOff>
    </xdr:from>
    <xdr:to>
      <xdr:col>9</xdr:col>
      <xdr:colOff>212530</xdr:colOff>
      <xdr:row>34</xdr:row>
      <xdr:rowOff>6838</xdr:rowOff>
    </xdr:to>
    <xdr:sp macro="" textlink="">
      <xdr:nvSpPr>
        <xdr:cNvPr id="70" name="二等辺三角形 69">
          <a:extLst>
            <a:ext uri="{FF2B5EF4-FFF2-40B4-BE49-F238E27FC236}">
              <a16:creationId xmlns:a16="http://schemas.microsoft.com/office/drawing/2014/main" id="{00000000-0008-0000-1400-000046000000}"/>
            </a:ext>
          </a:extLst>
        </xdr:cNvPr>
        <xdr:cNvSpPr/>
      </xdr:nvSpPr>
      <xdr:spPr>
        <a:xfrm>
          <a:off x="1971551" y="6858841"/>
          <a:ext cx="203129" cy="167922"/>
        </a:xfrm>
        <a:prstGeom prst="triangle">
          <a:avLst/>
        </a:prstGeom>
        <a:scene3d>
          <a:camera prst="orthographicFront">
            <a:rot lat="10800000" lon="0" rev="0"/>
          </a:camera>
          <a:lightRig rig="threePt" dir="t"/>
        </a:scene3d>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193738</xdr:colOff>
      <xdr:row>27</xdr:row>
      <xdr:rowOff>73680</xdr:rowOff>
    </xdr:from>
    <xdr:to>
      <xdr:col>9</xdr:col>
      <xdr:colOff>172749</xdr:colOff>
      <xdr:row>28</xdr:row>
      <xdr:rowOff>39109</xdr:rowOff>
    </xdr:to>
    <xdr:sp macro="" textlink="">
      <xdr:nvSpPr>
        <xdr:cNvPr id="71" name="二等辺三角形 70">
          <a:extLst>
            <a:ext uri="{FF2B5EF4-FFF2-40B4-BE49-F238E27FC236}">
              <a16:creationId xmlns:a16="http://schemas.microsoft.com/office/drawing/2014/main" id="{00000000-0008-0000-1400-000047000000}"/>
            </a:ext>
          </a:extLst>
        </xdr:cNvPr>
        <xdr:cNvSpPr/>
      </xdr:nvSpPr>
      <xdr:spPr>
        <a:xfrm>
          <a:off x="1936813" y="5693430"/>
          <a:ext cx="198086" cy="165454"/>
        </a:xfrm>
        <a:prstGeom prst="triangle">
          <a:avLst/>
        </a:prstGeom>
        <a:scene3d>
          <a:camera prst="orthographicFront">
            <a:rot lat="10800000" lon="0" rev="0"/>
          </a:camera>
          <a:lightRig rig="threePt" dir="t"/>
        </a:scene3d>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47359</xdr:colOff>
      <xdr:row>33</xdr:row>
      <xdr:rowOff>168930</xdr:rowOff>
    </xdr:from>
    <xdr:to>
      <xdr:col>24</xdr:col>
      <xdr:colOff>169419</xdr:colOff>
      <xdr:row>36</xdr:row>
      <xdr:rowOff>51107</xdr:rowOff>
    </xdr:to>
    <xdr:sp macro="" textlink="">
      <xdr:nvSpPr>
        <xdr:cNvPr id="72" name="テキスト ボックス 71">
          <a:extLst>
            <a:ext uri="{FF2B5EF4-FFF2-40B4-BE49-F238E27FC236}">
              <a16:creationId xmlns:a16="http://schemas.microsoft.com/office/drawing/2014/main" id="{00000000-0008-0000-1400-000048000000}"/>
            </a:ext>
          </a:extLst>
        </xdr:cNvPr>
        <xdr:cNvSpPr txBox="1"/>
      </xdr:nvSpPr>
      <xdr:spPr>
        <a:xfrm>
          <a:off x="2228584" y="6988830"/>
          <a:ext cx="3646310" cy="482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eiryo UI" panose="020B0604030504040204" pitchFamily="50" charset="-128"/>
              <a:ea typeface="Meiryo UI" panose="020B0604030504040204" pitchFamily="50" charset="-128"/>
            </a:rPr>
            <a:t>または、</a:t>
          </a:r>
          <a:r>
            <a:rPr kumimoji="1" lang="ja-JP" altLang="en-US" sz="1800" b="1">
              <a:ln>
                <a:solidFill>
                  <a:schemeClr val="bg1">
                    <a:lumMod val="65000"/>
                  </a:schemeClr>
                </a:solidFill>
              </a:ln>
              <a:solidFill>
                <a:srgbClr val="FFFF00"/>
              </a:solidFill>
              <a:latin typeface="Meiryo UI" panose="020B0604030504040204" pitchFamily="50" charset="-128"/>
              <a:ea typeface="Meiryo UI" panose="020B0604030504040204" pitchFamily="50" charset="-128"/>
            </a:rPr>
            <a:t>大雨洪水注意報 </a:t>
          </a:r>
          <a:r>
            <a:rPr kumimoji="1" lang="ja-JP" altLang="en-US" sz="1800">
              <a:solidFill>
                <a:sysClr val="windowText" lastClr="000000"/>
              </a:solidFill>
              <a:latin typeface="Meiryo UI" panose="020B0604030504040204" pitchFamily="50" charset="-128"/>
              <a:ea typeface="Meiryo UI" panose="020B0604030504040204" pitchFamily="50" charset="-128"/>
            </a:rPr>
            <a:t>が発表</a:t>
          </a:r>
        </a:p>
      </xdr:txBody>
    </xdr:sp>
    <xdr:clientData/>
  </xdr:twoCellAnchor>
  <xdr:twoCellAnchor>
    <xdr:from>
      <xdr:col>11</xdr:col>
      <xdr:colOff>51842</xdr:colOff>
      <xdr:row>10</xdr:row>
      <xdr:rowOff>139701</xdr:rowOff>
    </xdr:from>
    <xdr:to>
      <xdr:col>24</xdr:col>
      <xdr:colOff>125134</xdr:colOff>
      <xdr:row>13</xdr:row>
      <xdr:rowOff>17209</xdr:rowOff>
    </xdr:to>
    <xdr:sp macro="" textlink="">
      <xdr:nvSpPr>
        <xdr:cNvPr id="73" name="テキスト ボックス 72">
          <a:extLst>
            <a:ext uri="{FF2B5EF4-FFF2-40B4-BE49-F238E27FC236}">
              <a16:creationId xmlns:a16="http://schemas.microsoft.com/office/drawing/2014/main" id="{00000000-0008-0000-1400-000049000000}"/>
            </a:ext>
          </a:extLst>
        </xdr:cNvPr>
        <xdr:cNvSpPr txBox="1"/>
      </xdr:nvSpPr>
      <xdr:spPr>
        <a:xfrm>
          <a:off x="2452142" y="2359026"/>
          <a:ext cx="3378467" cy="477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eiryo UI" panose="020B0604030504040204" pitchFamily="50" charset="-128"/>
              <a:ea typeface="Meiryo UI" panose="020B0604030504040204" pitchFamily="50" charset="-128"/>
            </a:rPr>
            <a:t>または、</a:t>
          </a:r>
          <a:r>
            <a:rPr kumimoji="1" lang="ja-JP" altLang="en-US" sz="1800" b="1">
              <a:ln>
                <a:solidFill>
                  <a:schemeClr val="bg1">
                    <a:lumMod val="65000"/>
                  </a:schemeClr>
                </a:solidFill>
              </a:ln>
              <a:solidFill>
                <a:srgbClr val="FF0000"/>
              </a:solidFill>
              <a:latin typeface="Meiryo UI" panose="020B0604030504040204" pitchFamily="50" charset="-128"/>
              <a:ea typeface="Meiryo UI" panose="020B0604030504040204" pitchFamily="50" charset="-128"/>
            </a:rPr>
            <a:t>大雨特別警報 </a:t>
          </a:r>
          <a:r>
            <a:rPr kumimoji="1" lang="ja-JP" altLang="en-US" sz="1800">
              <a:solidFill>
                <a:sysClr val="windowText" lastClr="000000"/>
              </a:solidFill>
              <a:latin typeface="Meiryo UI" panose="020B0604030504040204" pitchFamily="50" charset="-128"/>
              <a:ea typeface="Meiryo UI" panose="020B0604030504040204" pitchFamily="50" charset="-128"/>
            </a:rPr>
            <a:t>が発表</a:t>
          </a:r>
        </a:p>
      </xdr:txBody>
    </xdr:sp>
    <xdr:clientData/>
  </xdr:twoCellAnchor>
  <xdr:twoCellAnchor>
    <xdr:from>
      <xdr:col>10</xdr:col>
      <xdr:colOff>217129</xdr:colOff>
      <xdr:row>27</xdr:row>
      <xdr:rowOff>197505</xdr:rowOff>
    </xdr:from>
    <xdr:to>
      <xdr:col>24</xdr:col>
      <xdr:colOff>115089</xdr:colOff>
      <xdr:row>30</xdr:row>
      <xdr:rowOff>81449</xdr:rowOff>
    </xdr:to>
    <xdr:sp macro="" textlink="">
      <xdr:nvSpPr>
        <xdr:cNvPr id="74" name="テキスト ボックス 73">
          <a:extLst>
            <a:ext uri="{FF2B5EF4-FFF2-40B4-BE49-F238E27FC236}">
              <a16:creationId xmlns:a16="http://schemas.microsoft.com/office/drawing/2014/main" id="{00000000-0008-0000-1400-00004A000000}"/>
            </a:ext>
          </a:extLst>
        </xdr:cNvPr>
        <xdr:cNvSpPr txBox="1"/>
      </xdr:nvSpPr>
      <xdr:spPr>
        <a:xfrm>
          <a:off x="2398354" y="5817255"/>
          <a:ext cx="3422210" cy="484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eiryo UI" panose="020B0604030504040204" pitchFamily="50" charset="-128"/>
              <a:ea typeface="Meiryo UI" panose="020B0604030504040204" pitchFamily="50" charset="-128"/>
            </a:rPr>
            <a:t>または、</a:t>
          </a:r>
          <a:r>
            <a:rPr kumimoji="1" lang="ja-JP" altLang="en-US"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rPr>
            <a:t>大雨洪水警報 </a:t>
          </a:r>
          <a:r>
            <a:rPr kumimoji="1" lang="ja-JP" altLang="en-US" sz="1800">
              <a:solidFill>
                <a:sysClr val="windowText" lastClr="000000"/>
              </a:solidFill>
              <a:latin typeface="Meiryo UI" panose="020B0604030504040204" pitchFamily="50" charset="-128"/>
              <a:ea typeface="Meiryo UI" panose="020B0604030504040204" pitchFamily="50" charset="-128"/>
            </a:rPr>
            <a:t>が発表</a:t>
          </a:r>
        </a:p>
      </xdr:txBody>
    </xdr:sp>
    <xdr:clientData/>
  </xdr:twoCellAnchor>
  <xdr:twoCellAnchor>
    <xdr:from>
      <xdr:col>13</xdr:col>
      <xdr:colOff>132526</xdr:colOff>
      <xdr:row>9</xdr:row>
      <xdr:rowOff>38101</xdr:rowOff>
    </xdr:from>
    <xdr:to>
      <xdr:col>26</xdr:col>
      <xdr:colOff>130086</xdr:colOff>
      <xdr:row>11</xdr:row>
      <xdr:rowOff>76826</xdr:rowOff>
    </xdr:to>
    <xdr:sp macro="" textlink="">
      <xdr:nvSpPr>
        <xdr:cNvPr id="75" name="テキスト ボックス 74">
          <a:extLst>
            <a:ext uri="{FF2B5EF4-FFF2-40B4-BE49-F238E27FC236}">
              <a16:creationId xmlns:a16="http://schemas.microsoft.com/office/drawing/2014/main" id="{00000000-0008-0000-1400-00004B000000}"/>
            </a:ext>
          </a:extLst>
        </xdr:cNvPr>
        <xdr:cNvSpPr txBox="1"/>
      </xdr:nvSpPr>
      <xdr:spPr>
        <a:xfrm>
          <a:off x="3085276" y="2057401"/>
          <a:ext cx="3207485" cy="438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latin typeface="Meiryo UI" panose="020B0604030504040204" pitchFamily="50" charset="-128"/>
              <a:ea typeface="Meiryo UI" panose="020B0604030504040204" pitchFamily="50" charset="-128"/>
            </a:rPr>
            <a:t>が </a:t>
          </a:r>
          <a:r>
            <a:rPr kumimoji="1" lang="ja-JP" altLang="en-US" sz="1800" b="1">
              <a:ln>
                <a:solidFill>
                  <a:schemeClr val="bg1">
                    <a:lumMod val="65000"/>
                  </a:schemeClr>
                </a:solidFill>
              </a:ln>
              <a:solidFill>
                <a:srgbClr val="FF0000"/>
              </a:solidFill>
              <a:latin typeface="Meiryo UI" panose="020B0604030504040204" pitchFamily="50" charset="-128"/>
              <a:ea typeface="Meiryo UI" panose="020B0604030504040204" pitchFamily="50" charset="-128"/>
            </a:rPr>
            <a:t>氾濫危険水位 </a:t>
          </a:r>
          <a:r>
            <a:rPr kumimoji="1" lang="ja-JP" altLang="en-US" sz="1800">
              <a:solidFill>
                <a:sysClr val="windowText" lastClr="000000"/>
              </a:solidFill>
              <a:latin typeface="Meiryo UI" panose="020B0604030504040204" pitchFamily="50" charset="-128"/>
              <a:ea typeface="Meiryo UI" panose="020B0604030504040204" pitchFamily="50" charset="-128"/>
            </a:rPr>
            <a:t>に到達</a:t>
          </a:r>
        </a:p>
      </xdr:txBody>
    </xdr:sp>
    <xdr:clientData/>
  </xdr:twoCellAnchor>
  <xdr:twoCellAnchor>
    <xdr:from>
      <xdr:col>9</xdr:col>
      <xdr:colOff>63749</xdr:colOff>
      <xdr:row>9</xdr:row>
      <xdr:rowOff>38100</xdr:rowOff>
    </xdr:from>
    <xdr:to>
      <xdr:col>13</xdr:col>
      <xdr:colOff>266842</xdr:colOff>
      <xdr:row>11</xdr:row>
      <xdr:rowOff>86699</xdr:rowOff>
    </xdr:to>
    <xdr:sp macro="" textlink="'P３'!$Q$4">
      <xdr:nvSpPr>
        <xdr:cNvPr id="76" name="テキスト ボックス 75">
          <a:extLst>
            <a:ext uri="{FF2B5EF4-FFF2-40B4-BE49-F238E27FC236}">
              <a16:creationId xmlns:a16="http://schemas.microsoft.com/office/drawing/2014/main" id="{00000000-0008-0000-1400-00004C000000}"/>
            </a:ext>
          </a:extLst>
        </xdr:cNvPr>
        <xdr:cNvSpPr txBox="1"/>
      </xdr:nvSpPr>
      <xdr:spPr>
        <a:xfrm>
          <a:off x="2025899" y="2057400"/>
          <a:ext cx="1193693" cy="448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4ADD2D4D-5720-4CAD-9E75-62BA09564926}" type="TxLink">
            <a:rPr kumimoji="1" lang="ja-JP" altLang="en-US" sz="1800" b="0" i="0" u="none" strike="noStrike">
              <a:solidFill>
                <a:srgbClr val="FF0000"/>
              </a:solidFill>
              <a:latin typeface="Meiryo UI"/>
              <a:ea typeface="Meiryo UI"/>
            </a:rPr>
            <a:pPr algn="ctr"/>
            <a:t> </a:t>
          </a:fld>
          <a:endParaRPr kumimoji="1" lang="ja-JP" altLang="en-US" sz="1800">
            <a:solidFill>
              <a:sysClr val="windowText" lastClr="000000"/>
            </a:solidFill>
          </a:endParaRPr>
        </a:p>
      </xdr:txBody>
    </xdr:sp>
    <xdr:clientData/>
  </xdr:twoCellAnchor>
  <xdr:twoCellAnchor>
    <xdr:from>
      <xdr:col>6</xdr:col>
      <xdr:colOff>92883</xdr:colOff>
      <xdr:row>38</xdr:row>
      <xdr:rowOff>87426</xdr:rowOff>
    </xdr:from>
    <xdr:to>
      <xdr:col>25</xdr:col>
      <xdr:colOff>151496</xdr:colOff>
      <xdr:row>38</xdr:row>
      <xdr:rowOff>87426</xdr:rowOff>
    </xdr:to>
    <xdr:cxnSp macro="">
      <xdr:nvCxnSpPr>
        <xdr:cNvPr id="77" name="直線コネクタ 76">
          <a:extLst>
            <a:ext uri="{FF2B5EF4-FFF2-40B4-BE49-F238E27FC236}">
              <a16:creationId xmlns:a16="http://schemas.microsoft.com/office/drawing/2014/main" id="{00000000-0008-0000-1400-00004D000000}"/>
            </a:ext>
          </a:extLst>
        </xdr:cNvPr>
        <xdr:cNvCxnSpPr/>
      </xdr:nvCxnSpPr>
      <xdr:spPr>
        <a:xfrm>
          <a:off x="1397808" y="7907451"/>
          <a:ext cx="4697288"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160306</xdr:colOff>
      <xdr:row>10</xdr:row>
      <xdr:rowOff>12701</xdr:rowOff>
    </xdr:from>
    <xdr:to>
      <xdr:col>9</xdr:col>
      <xdr:colOff>139317</xdr:colOff>
      <xdr:row>10</xdr:row>
      <xdr:rowOff>182304</xdr:rowOff>
    </xdr:to>
    <xdr:sp macro="" textlink="">
      <xdr:nvSpPr>
        <xdr:cNvPr id="78" name="二等辺三角形 77">
          <a:extLst>
            <a:ext uri="{FF2B5EF4-FFF2-40B4-BE49-F238E27FC236}">
              <a16:creationId xmlns:a16="http://schemas.microsoft.com/office/drawing/2014/main" id="{00000000-0008-0000-1400-00004E000000}"/>
            </a:ext>
          </a:extLst>
        </xdr:cNvPr>
        <xdr:cNvSpPr/>
      </xdr:nvSpPr>
      <xdr:spPr>
        <a:xfrm>
          <a:off x="1903381" y="2232026"/>
          <a:ext cx="198086" cy="169603"/>
        </a:xfrm>
        <a:prstGeom prst="triangle">
          <a:avLst/>
        </a:prstGeom>
        <a:scene3d>
          <a:camera prst="orthographicFront">
            <a:rot lat="10800000" lon="0" rev="0"/>
          </a:camera>
          <a:lightRig rig="threePt" dir="t"/>
        </a:scene3d>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178608</xdr:colOff>
      <xdr:row>8</xdr:row>
      <xdr:rowOff>161925</xdr:rowOff>
    </xdr:from>
    <xdr:to>
      <xdr:col>32</xdr:col>
      <xdr:colOff>11002</xdr:colOff>
      <xdr:row>40</xdr:row>
      <xdr:rowOff>39386</xdr:rowOff>
    </xdr:to>
    <xdr:sp macro="" textlink="">
      <xdr:nvSpPr>
        <xdr:cNvPr id="79" name="台形 78">
          <a:extLst>
            <a:ext uri="{FF2B5EF4-FFF2-40B4-BE49-F238E27FC236}">
              <a16:creationId xmlns:a16="http://schemas.microsoft.com/office/drawing/2014/main" id="{00000000-0008-0000-1400-00004F000000}"/>
            </a:ext>
          </a:extLst>
        </xdr:cNvPr>
        <xdr:cNvSpPr/>
      </xdr:nvSpPr>
      <xdr:spPr>
        <a:xfrm>
          <a:off x="6341283" y="2019300"/>
          <a:ext cx="984919" cy="6240161"/>
        </a:xfrm>
        <a:prstGeom prst="trapezoid">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35720</xdr:colOff>
      <xdr:row>24</xdr:row>
      <xdr:rowOff>10186</xdr:rowOff>
    </xdr:from>
    <xdr:to>
      <xdr:col>31</xdr:col>
      <xdr:colOff>35720</xdr:colOff>
      <xdr:row>27</xdr:row>
      <xdr:rowOff>117686</xdr:rowOff>
    </xdr:to>
    <xdr:sp macro="" textlink="">
      <xdr:nvSpPr>
        <xdr:cNvPr id="80" name="正方形/長方形 79">
          <a:extLst>
            <a:ext uri="{FF2B5EF4-FFF2-40B4-BE49-F238E27FC236}">
              <a16:creationId xmlns:a16="http://schemas.microsoft.com/office/drawing/2014/main" id="{00000000-0008-0000-1400-000050000000}"/>
            </a:ext>
          </a:extLst>
        </xdr:cNvPr>
        <xdr:cNvSpPr/>
      </xdr:nvSpPr>
      <xdr:spPr>
        <a:xfrm>
          <a:off x="6417470" y="5029861"/>
          <a:ext cx="742950" cy="707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ja-JP" altLang="en-US" sz="1800" b="1">
              <a:latin typeface="Meiryo UI" panose="020B0604030504040204" pitchFamily="50" charset="-128"/>
              <a:ea typeface="Meiryo UI" panose="020B0604030504040204" pitchFamily="50" charset="-128"/>
            </a:rPr>
            <a:t>堤防</a:t>
          </a:r>
          <a:endParaRPr kumimoji="1" lang="en-US" altLang="ja-JP" sz="1800" b="1">
            <a:latin typeface="Meiryo UI" panose="020B0604030504040204" pitchFamily="50" charset="-128"/>
            <a:ea typeface="Meiryo UI" panose="020B0604030504040204" pitchFamily="50" charset="-128"/>
          </a:endParaRPr>
        </a:p>
        <a:p>
          <a:pPr algn="r"/>
          <a:endParaRPr kumimoji="1" lang="ja-JP" altLang="en-US" sz="1800" b="1"/>
        </a:p>
      </xdr:txBody>
    </xdr:sp>
    <xdr:clientData/>
  </xdr:twoCellAnchor>
  <xdr:twoCellAnchor>
    <xdr:from>
      <xdr:col>1</xdr:col>
      <xdr:colOff>176892</xdr:colOff>
      <xdr:row>35</xdr:row>
      <xdr:rowOff>0</xdr:rowOff>
    </xdr:from>
    <xdr:to>
      <xdr:col>4</xdr:col>
      <xdr:colOff>149276</xdr:colOff>
      <xdr:row>41</xdr:row>
      <xdr:rowOff>126</xdr:rowOff>
    </xdr:to>
    <xdr:sp macro="" textlink="">
      <xdr:nvSpPr>
        <xdr:cNvPr id="81" name="正方形/長方形 80">
          <a:extLst>
            <a:ext uri="{FF2B5EF4-FFF2-40B4-BE49-F238E27FC236}">
              <a16:creationId xmlns:a16="http://schemas.microsoft.com/office/drawing/2014/main" id="{00000000-0008-0000-1400-000051000000}"/>
            </a:ext>
          </a:extLst>
        </xdr:cNvPr>
        <xdr:cNvSpPr/>
      </xdr:nvSpPr>
      <xdr:spPr>
        <a:xfrm>
          <a:off x="421821" y="7320643"/>
          <a:ext cx="598312" cy="1224769"/>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59532</xdr:colOff>
      <xdr:row>38</xdr:row>
      <xdr:rowOff>95249</xdr:rowOff>
    </xdr:from>
    <xdr:to>
      <xdr:col>30</xdr:col>
      <xdr:colOff>121445</xdr:colOff>
      <xdr:row>40</xdr:row>
      <xdr:rowOff>202405</xdr:rowOff>
    </xdr:to>
    <xdr:sp macro="" textlink="">
      <xdr:nvSpPr>
        <xdr:cNvPr id="82" name="正方形/長方形 81">
          <a:extLst>
            <a:ext uri="{FF2B5EF4-FFF2-40B4-BE49-F238E27FC236}">
              <a16:creationId xmlns:a16="http://schemas.microsoft.com/office/drawing/2014/main" id="{00000000-0008-0000-1400-000052000000}"/>
            </a:ext>
          </a:extLst>
        </xdr:cNvPr>
        <xdr:cNvSpPr/>
      </xdr:nvSpPr>
      <xdr:spPr>
        <a:xfrm>
          <a:off x="1145382" y="7915274"/>
          <a:ext cx="5929313" cy="507206"/>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7159</xdr:colOff>
      <xdr:row>38</xdr:row>
      <xdr:rowOff>119061</xdr:rowOff>
    </xdr:from>
    <xdr:to>
      <xdr:col>21</xdr:col>
      <xdr:colOff>81643</xdr:colOff>
      <xdr:row>40</xdr:row>
      <xdr:rowOff>150557</xdr:rowOff>
    </xdr:to>
    <xdr:sp macro="" textlink="">
      <xdr:nvSpPr>
        <xdr:cNvPr id="83" name="テキスト ボックス 82">
          <a:extLst>
            <a:ext uri="{FF2B5EF4-FFF2-40B4-BE49-F238E27FC236}">
              <a16:creationId xmlns:a16="http://schemas.microsoft.com/office/drawing/2014/main" id="{00000000-0008-0000-1400-000053000000}"/>
            </a:ext>
          </a:extLst>
        </xdr:cNvPr>
        <xdr:cNvSpPr txBox="1"/>
      </xdr:nvSpPr>
      <xdr:spPr>
        <a:xfrm>
          <a:off x="3236134" y="7939086"/>
          <a:ext cx="1608009" cy="431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eiryo UI" panose="020B0604030504040204" pitchFamily="50" charset="-128"/>
              <a:ea typeface="Meiryo UI" panose="020B0604030504040204" pitchFamily="50" charset="-128"/>
            </a:rPr>
            <a:t>ふだんの水位</a:t>
          </a:r>
          <a:endParaRPr kumimoji="1" lang="ja-JP" altLang="en-US" sz="18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xdr:col>
      <xdr:colOff>83358</xdr:colOff>
      <xdr:row>36</xdr:row>
      <xdr:rowOff>154780</xdr:rowOff>
    </xdr:from>
    <xdr:to>
      <xdr:col>8</xdr:col>
      <xdr:colOff>157977</xdr:colOff>
      <xdr:row>40</xdr:row>
      <xdr:rowOff>198026</xdr:rowOff>
    </xdr:to>
    <xdr:sp macro="" textlink="">
      <xdr:nvSpPr>
        <xdr:cNvPr id="84" name="台形 83">
          <a:extLst>
            <a:ext uri="{FF2B5EF4-FFF2-40B4-BE49-F238E27FC236}">
              <a16:creationId xmlns:a16="http://schemas.microsoft.com/office/drawing/2014/main" id="{00000000-0008-0000-1400-000054000000}"/>
            </a:ext>
          </a:extLst>
        </xdr:cNvPr>
        <xdr:cNvSpPr/>
      </xdr:nvSpPr>
      <xdr:spPr>
        <a:xfrm>
          <a:off x="950133" y="7574755"/>
          <a:ext cx="950919" cy="843346"/>
        </a:xfrm>
        <a:prstGeom prst="trapezoid">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211946</xdr:colOff>
      <xdr:row>36</xdr:row>
      <xdr:rowOff>166687</xdr:rowOff>
    </xdr:from>
    <xdr:to>
      <xdr:col>29</xdr:col>
      <xdr:colOff>47625</xdr:colOff>
      <xdr:row>40</xdr:row>
      <xdr:rowOff>198024</xdr:rowOff>
    </xdr:to>
    <xdr:sp macro="" textlink="">
      <xdr:nvSpPr>
        <xdr:cNvPr id="85" name="台形 84">
          <a:extLst>
            <a:ext uri="{FF2B5EF4-FFF2-40B4-BE49-F238E27FC236}">
              <a16:creationId xmlns:a16="http://schemas.microsoft.com/office/drawing/2014/main" id="{00000000-0008-0000-1400-000055000000}"/>
            </a:ext>
          </a:extLst>
        </xdr:cNvPr>
        <xdr:cNvSpPr/>
      </xdr:nvSpPr>
      <xdr:spPr>
        <a:xfrm>
          <a:off x="5917421" y="7586662"/>
          <a:ext cx="892954" cy="831437"/>
        </a:xfrm>
        <a:prstGeom prst="trapezoid">
          <a:avLst>
            <a:gd name="adj" fmla="val 16837"/>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135745</xdr:colOff>
      <xdr:row>34</xdr:row>
      <xdr:rowOff>190500</xdr:rowOff>
    </xdr:from>
    <xdr:to>
      <xdr:col>33</xdr:col>
      <xdr:colOff>33619</xdr:colOff>
      <xdr:row>41</xdr:row>
      <xdr:rowOff>0</xdr:rowOff>
    </xdr:to>
    <xdr:sp macro="" textlink="">
      <xdr:nvSpPr>
        <xdr:cNvPr id="86" name="正方形/長方形 85">
          <a:extLst>
            <a:ext uri="{FF2B5EF4-FFF2-40B4-BE49-F238E27FC236}">
              <a16:creationId xmlns:a16="http://schemas.microsoft.com/office/drawing/2014/main" id="{00000000-0008-0000-1400-000056000000}"/>
            </a:ext>
          </a:extLst>
        </xdr:cNvPr>
        <xdr:cNvSpPr/>
      </xdr:nvSpPr>
      <xdr:spPr>
        <a:xfrm>
          <a:off x="6707995" y="7210425"/>
          <a:ext cx="831324" cy="1209675"/>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100026</xdr:colOff>
      <xdr:row>37</xdr:row>
      <xdr:rowOff>41113</xdr:rowOff>
    </xdr:from>
    <xdr:to>
      <xdr:col>30</xdr:col>
      <xdr:colOff>59533</xdr:colOff>
      <xdr:row>40</xdr:row>
      <xdr:rowOff>148613</xdr:rowOff>
    </xdr:to>
    <xdr:sp macro="" textlink="">
      <xdr:nvSpPr>
        <xdr:cNvPr id="87" name="正方形/長方形 86">
          <a:extLst>
            <a:ext uri="{FF2B5EF4-FFF2-40B4-BE49-F238E27FC236}">
              <a16:creationId xmlns:a16="http://schemas.microsoft.com/office/drawing/2014/main" id="{00000000-0008-0000-1400-000057000000}"/>
            </a:ext>
          </a:extLst>
        </xdr:cNvPr>
        <xdr:cNvSpPr/>
      </xdr:nvSpPr>
      <xdr:spPr>
        <a:xfrm>
          <a:off x="6043626" y="7661113"/>
          <a:ext cx="969157" cy="707575"/>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Meiryo UI" panose="020B0604030504040204" pitchFamily="50" charset="-128"/>
              <a:ea typeface="Meiryo UI" panose="020B0604030504040204" pitchFamily="50" charset="-128"/>
            </a:rPr>
            <a:t>河川敷</a:t>
          </a:r>
        </a:p>
      </xdr:txBody>
    </xdr:sp>
    <xdr:clientData/>
  </xdr:twoCellAnchor>
  <xdr:twoCellAnchor>
    <xdr:from>
      <xdr:col>5</xdr:col>
      <xdr:colOff>54782</xdr:colOff>
      <xdr:row>28</xdr:row>
      <xdr:rowOff>87967</xdr:rowOff>
    </xdr:from>
    <xdr:to>
      <xdr:col>34</xdr:col>
      <xdr:colOff>44824</xdr:colOff>
      <xdr:row>28</xdr:row>
      <xdr:rowOff>102507</xdr:rowOff>
    </xdr:to>
    <xdr:cxnSp macro="">
      <xdr:nvCxnSpPr>
        <xdr:cNvPr id="89" name="直線コネクタ 88">
          <a:extLst>
            <a:ext uri="{FF2B5EF4-FFF2-40B4-BE49-F238E27FC236}">
              <a16:creationId xmlns:a16="http://schemas.microsoft.com/office/drawing/2014/main" id="{00000000-0008-0000-1400-000059000000}"/>
            </a:ext>
          </a:extLst>
        </xdr:cNvPr>
        <xdr:cNvCxnSpPr/>
      </xdr:nvCxnSpPr>
      <xdr:spPr>
        <a:xfrm>
          <a:off x="1140632" y="5907742"/>
          <a:ext cx="6648017" cy="14540"/>
        </a:xfrm>
        <a:prstGeom prst="line">
          <a:avLst/>
        </a:prstGeom>
        <a:ln w="2857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140507</xdr:colOff>
      <xdr:row>11</xdr:row>
      <xdr:rowOff>19050</xdr:rowOff>
    </xdr:from>
    <xdr:to>
      <xdr:col>34</xdr:col>
      <xdr:colOff>0</xdr:colOff>
      <xdr:row>11</xdr:row>
      <xdr:rowOff>19050</xdr:rowOff>
    </xdr:to>
    <xdr:cxnSp macro="">
      <xdr:nvCxnSpPr>
        <xdr:cNvPr id="90" name="直線コネクタ 89">
          <a:extLst>
            <a:ext uri="{FF2B5EF4-FFF2-40B4-BE49-F238E27FC236}">
              <a16:creationId xmlns:a16="http://schemas.microsoft.com/office/drawing/2014/main" id="{00000000-0008-0000-1400-00005A000000}"/>
            </a:ext>
          </a:extLst>
        </xdr:cNvPr>
        <xdr:cNvCxnSpPr/>
      </xdr:nvCxnSpPr>
      <xdr:spPr>
        <a:xfrm>
          <a:off x="1229078" y="2441121"/>
          <a:ext cx="6513386" cy="0"/>
        </a:xfrm>
        <a:prstGeom prst="line">
          <a:avLst/>
        </a:prstGeom>
        <a:ln w="2857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173845</xdr:colOff>
      <xdr:row>8</xdr:row>
      <xdr:rowOff>161927</xdr:rowOff>
    </xdr:from>
    <xdr:to>
      <xdr:col>6</xdr:col>
      <xdr:colOff>103580</xdr:colOff>
      <xdr:row>40</xdr:row>
      <xdr:rowOff>190500</xdr:rowOff>
    </xdr:to>
    <xdr:sp macro="" textlink="">
      <xdr:nvSpPr>
        <xdr:cNvPr id="91" name="台形 90">
          <a:extLst>
            <a:ext uri="{FF2B5EF4-FFF2-40B4-BE49-F238E27FC236}">
              <a16:creationId xmlns:a16="http://schemas.microsoft.com/office/drawing/2014/main" id="{00000000-0008-0000-1400-00005B000000}"/>
            </a:ext>
          </a:extLst>
        </xdr:cNvPr>
        <xdr:cNvSpPr/>
      </xdr:nvSpPr>
      <xdr:spPr>
        <a:xfrm>
          <a:off x="411970" y="2019302"/>
          <a:ext cx="996535" cy="6391273"/>
        </a:xfrm>
        <a:prstGeom prst="trapezoid">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114313</xdr:colOff>
      <xdr:row>24</xdr:row>
      <xdr:rowOff>30984</xdr:rowOff>
    </xdr:from>
    <xdr:to>
      <xdr:col>5</xdr:col>
      <xdr:colOff>190500</xdr:colOff>
      <xdr:row>27</xdr:row>
      <xdr:rowOff>137191</xdr:rowOff>
    </xdr:to>
    <xdr:sp macro="" textlink="">
      <xdr:nvSpPr>
        <xdr:cNvPr id="92" name="正方形/長方形 91">
          <a:extLst>
            <a:ext uri="{FF2B5EF4-FFF2-40B4-BE49-F238E27FC236}">
              <a16:creationId xmlns:a16="http://schemas.microsoft.com/office/drawing/2014/main" id="{00000000-0008-0000-1400-00005C000000}"/>
            </a:ext>
          </a:extLst>
        </xdr:cNvPr>
        <xdr:cNvSpPr/>
      </xdr:nvSpPr>
      <xdr:spPr>
        <a:xfrm>
          <a:off x="571513" y="5050659"/>
          <a:ext cx="704837" cy="706282"/>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latin typeface="Meiryo UI" panose="020B0604030504040204" pitchFamily="50" charset="-128"/>
              <a:ea typeface="Meiryo UI" panose="020B0604030504040204" pitchFamily="50" charset="-128"/>
            </a:rPr>
            <a:t>堤防</a:t>
          </a:r>
          <a:endParaRPr kumimoji="1" lang="en-US" altLang="ja-JP" sz="1800" b="1">
            <a:latin typeface="Meiryo UI" panose="020B0604030504040204" pitchFamily="50" charset="-128"/>
            <a:ea typeface="Meiryo UI" panose="020B0604030504040204" pitchFamily="50" charset="-128"/>
          </a:endParaRPr>
        </a:p>
        <a:p>
          <a:pPr algn="l"/>
          <a:endParaRPr kumimoji="1" lang="ja-JP" altLang="en-US" sz="1800" b="1"/>
        </a:p>
      </xdr:txBody>
    </xdr:sp>
    <xdr:clientData/>
  </xdr:twoCellAnchor>
  <xdr:twoCellAnchor>
    <xdr:from>
      <xdr:col>3</xdr:col>
      <xdr:colOff>83358</xdr:colOff>
      <xdr:row>37</xdr:row>
      <xdr:rowOff>47069</xdr:rowOff>
    </xdr:from>
    <xdr:to>
      <xdr:col>7</xdr:col>
      <xdr:colOff>190500</xdr:colOff>
      <xdr:row>40</xdr:row>
      <xdr:rowOff>89552</xdr:rowOff>
    </xdr:to>
    <xdr:sp macro="" textlink="">
      <xdr:nvSpPr>
        <xdr:cNvPr id="93" name="正方形/長方形 92">
          <a:extLst>
            <a:ext uri="{FF2B5EF4-FFF2-40B4-BE49-F238E27FC236}">
              <a16:creationId xmlns:a16="http://schemas.microsoft.com/office/drawing/2014/main" id="{00000000-0008-0000-1400-00005D000000}"/>
            </a:ext>
          </a:extLst>
        </xdr:cNvPr>
        <xdr:cNvSpPr/>
      </xdr:nvSpPr>
      <xdr:spPr>
        <a:xfrm>
          <a:off x="731058" y="7667069"/>
          <a:ext cx="983442" cy="642558"/>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ja-JP" altLang="en-US" sz="1800" b="1">
              <a:latin typeface="Meiryo UI" panose="020B0604030504040204" pitchFamily="50" charset="-128"/>
              <a:ea typeface="Meiryo UI" panose="020B0604030504040204" pitchFamily="50" charset="-128"/>
            </a:rPr>
            <a:t>河川敷</a:t>
          </a:r>
        </a:p>
      </xdr:txBody>
    </xdr:sp>
    <xdr:clientData/>
  </xdr:twoCellAnchor>
  <xdr:twoCellAnchor>
    <xdr:from>
      <xdr:col>12</xdr:col>
      <xdr:colOff>98956</xdr:colOff>
      <xdr:row>42</xdr:row>
      <xdr:rowOff>80215</xdr:rowOff>
    </xdr:from>
    <xdr:to>
      <xdr:col>15</xdr:col>
      <xdr:colOff>18331</xdr:colOff>
      <xdr:row>44</xdr:row>
      <xdr:rowOff>33592</xdr:rowOff>
    </xdr:to>
    <xdr:sp macro="" textlink="">
      <xdr:nvSpPr>
        <xdr:cNvPr id="104" name="テキスト ボックス 103">
          <a:extLst>
            <a:ext uri="{FF2B5EF4-FFF2-40B4-BE49-F238E27FC236}">
              <a16:creationId xmlns:a16="http://schemas.microsoft.com/office/drawing/2014/main" id="{00000000-0008-0000-1400-000068000000}"/>
            </a:ext>
          </a:extLst>
        </xdr:cNvPr>
        <xdr:cNvSpPr txBox="1"/>
      </xdr:nvSpPr>
      <xdr:spPr>
        <a:xfrm>
          <a:off x="2794531" y="8700340"/>
          <a:ext cx="671850" cy="353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Meiryo UI" panose="020B0604030504040204" pitchFamily="50" charset="-128"/>
              <a:ea typeface="Meiryo UI" panose="020B0604030504040204" pitchFamily="50" charset="-128"/>
            </a:rPr>
            <a:t>水位</a:t>
          </a:r>
          <a:endParaRPr kumimoji="1" lang="ja-JP" altLang="en-US" sz="14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22</xdr:col>
      <xdr:colOff>37706</xdr:colOff>
      <xdr:row>42</xdr:row>
      <xdr:rowOff>107376</xdr:rowOff>
    </xdr:from>
    <xdr:to>
      <xdr:col>30</xdr:col>
      <xdr:colOff>11693</xdr:colOff>
      <xdr:row>43</xdr:row>
      <xdr:rowOff>193569</xdr:rowOff>
    </xdr:to>
    <xdr:sp macro="" textlink="">
      <xdr:nvSpPr>
        <xdr:cNvPr id="108" name="テキスト ボックス 107">
          <a:extLst>
            <a:ext uri="{FF2B5EF4-FFF2-40B4-BE49-F238E27FC236}">
              <a16:creationId xmlns:a16="http://schemas.microsoft.com/office/drawing/2014/main" id="{00000000-0008-0000-1400-00006C000000}"/>
            </a:ext>
          </a:extLst>
        </xdr:cNvPr>
        <xdr:cNvSpPr txBox="1"/>
      </xdr:nvSpPr>
      <xdr:spPr>
        <a:xfrm>
          <a:off x="5200256" y="8727501"/>
          <a:ext cx="1764687" cy="2862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1400"/>
        </a:p>
      </xdr:txBody>
    </xdr:sp>
    <xdr:clientData/>
  </xdr:twoCellAnchor>
  <xdr:twoCellAnchor>
    <xdr:from>
      <xdr:col>22</xdr:col>
      <xdr:colOff>42216</xdr:colOff>
      <xdr:row>42</xdr:row>
      <xdr:rowOff>93590</xdr:rowOff>
    </xdr:from>
    <xdr:to>
      <xdr:col>26</xdr:col>
      <xdr:colOff>109243</xdr:colOff>
      <xdr:row>44</xdr:row>
      <xdr:rowOff>15286</xdr:rowOff>
    </xdr:to>
    <xdr:sp macro="" textlink="">
      <xdr:nvSpPr>
        <xdr:cNvPr id="110" name="テキスト ボックス 109">
          <a:extLst>
            <a:ext uri="{FF2B5EF4-FFF2-40B4-BE49-F238E27FC236}">
              <a16:creationId xmlns:a16="http://schemas.microsoft.com/office/drawing/2014/main" id="{00000000-0008-0000-1400-00006E000000}"/>
            </a:ext>
          </a:extLst>
        </xdr:cNvPr>
        <xdr:cNvSpPr txBox="1"/>
      </xdr:nvSpPr>
      <xdr:spPr>
        <a:xfrm>
          <a:off x="5204766" y="8713715"/>
          <a:ext cx="1067152" cy="321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chemeClr val="dk1"/>
              </a:solidFill>
              <a:latin typeface="Meiryo UI" panose="020B0604030504040204" pitchFamily="50" charset="-128"/>
              <a:ea typeface="Meiryo UI" panose="020B0604030504040204" pitchFamily="50" charset="-128"/>
            </a:rPr>
            <a:t>避難勧告</a:t>
          </a:r>
          <a:endParaRPr kumimoji="1" lang="ja-JP" altLang="en-US" sz="14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23</xdr:col>
      <xdr:colOff>285425</xdr:colOff>
      <xdr:row>49</xdr:row>
      <xdr:rowOff>116423</xdr:rowOff>
    </xdr:from>
    <xdr:to>
      <xdr:col>28</xdr:col>
      <xdr:colOff>146237</xdr:colOff>
      <xdr:row>54</xdr:row>
      <xdr:rowOff>25374</xdr:rowOff>
    </xdr:to>
    <xdr:pic>
      <xdr:nvPicPr>
        <xdr:cNvPr id="113" name="図 112" descr="https://qr.quel.jp/tmp/20f4e792dd1c8d97bc0d75745cf87285.png?v=148">
          <a:extLst>
            <a:ext uri="{FF2B5EF4-FFF2-40B4-BE49-F238E27FC236}">
              <a16:creationId xmlns:a16="http://schemas.microsoft.com/office/drawing/2014/main" id="{00000000-0008-0000-1400-00007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05150" y="10136723"/>
          <a:ext cx="1013337" cy="1021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140445</xdr:colOff>
      <xdr:row>53</xdr:row>
      <xdr:rowOff>101190</xdr:rowOff>
    </xdr:from>
    <xdr:to>
      <xdr:col>9</xdr:col>
      <xdr:colOff>99629</xdr:colOff>
      <xdr:row>55</xdr:row>
      <xdr:rowOff>35715</xdr:rowOff>
    </xdr:to>
    <xdr:sp macro="" textlink="">
      <xdr:nvSpPr>
        <xdr:cNvPr id="118" name="テキスト ボックス 117">
          <a:extLst>
            <a:ext uri="{FF2B5EF4-FFF2-40B4-BE49-F238E27FC236}">
              <a16:creationId xmlns:a16="http://schemas.microsoft.com/office/drawing/2014/main" id="{00000000-0008-0000-1400-000076000000}"/>
            </a:ext>
          </a:extLst>
        </xdr:cNvPr>
        <xdr:cNvSpPr txBox="1"/>
      </xdr:nvSpPr>
      <xdr:spPr>
        <a:xfrm>
          <a:off x="841135" y="10375052"/>
          <a:ext cx="1167873" cy="319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b="0" i="0" u="none" strike="noStrike">
              <a:solidFill>
                <a:sysClr val="windowText" lastClr="000000"/>
              </a:solidFill>
              <a:latin typeface="Meiryo UI"/>
              <a:ea typeface="Meiryo UI"/>
            </a:rPr>
            <a:t>防災気象情報</a:t>
          </a:r>
        </a:p>
      </xdr:txBody>
    </xdr:sp>
    <xdr:clientData/>
  </xdr:twoCellAnchor>
  <xdr:twoCellAnchor>
    <xdr:from>
      <xdr:col>10</xdr:col>
      <xdr:colOff>49626</xdr:colOff>
      <xdr:row>53</xdr:row>
      <xdr:rowOff>105419</xdr:rowOff>
    </xdr:from>
    <xdr:to>
      <xdr:col>14</xdr:col>
      <xdr:colOff>176626</xdr:colOff>
      <xdr:row>55</xdr:row>
      <xdr:rowOff>35864</xdr:rowOff>
    </xdr:to>
    <xdr:sp macro="" textlink="">
      <xdr:nvSpPr>
        <xdr:cNvPr id="119" name="テキスト ボックス 118">
          <a:extLst>
            <a:ext uri="{FF2B5EF4-FFF2-40B4-BE49-F238E27FC236}">
              <a16:creationId xmlns:a16="http://schemas.microsoft.com/office/drawing/2014/main" id="{00000000-0008-0000-1400-000077000000}"/>
            </a:ext>
          </a:extLst>
        </xdr:cNvPr>
        <xdr:cNvSpPr txBox="1"/>
      </xdr:nvSpPr>
      <xdr:spPr>
        <a:xfrm>
          <a:off x="2160454" y="10379281"/>
          <a:ext cx="1090448" cy="315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b="0" i="0" u="none" strike="noStrike">
              <a:solidFill>
                <a:sysClr val="windowText" lastClr="000000"/>
              </a:solidFill>
              <a:latin typeface="Meiryo UI"/>
              <a:ea typeface="Meiryo UI"/>
            </a:rPr>
            <a:t>川の防災情報</a:t>
          </a:r>
        </a:p>
      </xdr:txBody>
    </xdr:sp>
    <xdr:clientData/>
  </xdr:twoCellAnchor>
  <xdr:twoCellAnchor>
    <xdr:from>
      <xdr:col>17</xdr:col>
      <xdr:colOff>115706</xdr:colOff>
      <xdr:row>53</xdr:row>
      <xdr:rowOff>97579</xdr:rowOff>
    </xdr:from>
    <xdr:to>
      <xdr:col>21</xdr:col>
      <xdr:colOff>287156</xdr:colOff>
      <xdr:row>55</xdr:row>
      <xdr:rowOff>28022</xdr:rowOff>
    </xdr:to>
    <xdr:sp macro="" textlink="">
      <xdr:nvSpPr>
        <xdr:cNvPr id="120" name="テキスト ボックス 119">
          <a:extLst>
            <a:ext uri="{FF2B5EF4-FFF2-40B4-BE49-F238E27FC236}">
              <a16:creationId xmlns:a16="http://schemas.microsoft.com/office/drawing/2014/main" id="{00000000-0008-0000-1400-000078000000}"/>
            </a:ext>
          </a:extLst>
        </xdr:cNvPr>
        <xdr:cNvSpPr txBox="1"/>
      </xdr:nvSpPr>
      <xdr:spPr>
        <a:xfrm>
          <a:off x="3794327" y="10371441"/>
          <a:ext cx="977243" cy="3158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b="0" i="0" u="none" strike="noStrike">
              <a:solidFill>
                <a:sysClr val="windowText" lastClr="000000"/>
              </a:solidFill>
              <a:latin typeface="Meiryo UI"/>
              <a:ea typeface="Meiryo UI"/>
            </a:rPr>
            <a:t>河川カメラ</a:t>
          </a:r>
        </a:p>
      </xdr:txBody>
    </xdr:sp>
    <xdr:clientData/>
  </xdr:twoCellAnchor>
  <xdr:twoCellAnchor>
    <xdr:from>
      <xdr:col>23</xdr:col>
      <xdr:colOff>90872</xdr:colOff>
      <xdr:row>53</xdr:row>
      <xdr:rowOff>91839</xdr:rowOff>
    </xdr:from>
    <xdr:to>
      <xdr:col>31</xdr:col>
      <xdr:colOff>22834</xdr:colOff>
      <xdr:row>55</xdr:row>
      <xdr:rowOff>22282</xdr:rowOff>
    </xdr:to>
    <xdr:sp macro="" textlink="">
      <xdr:nvSpPr>
        <xdr:cNvPr id="121" name="テキスト ボックス 120">
          <a:extLst>
            <a:ext uri="{FF2B5EF4-FFF2-40B4-BE49-F238E27FC236}">
              <a16:creationId xmlns:a16="http://schemas.microsoft.com/office/drawing/2014/main" id="{00000000-0008-0000-1400-000079000000}"/>
            </a:ext>
          </a:extLst>
        </xdr:cNvPr>
        <xdr:cNvSpPr txBox="1"/>
      </xdr:nvSpPr>
      <xdr:spPr>
        <a:xfrm>
          <a:off x="5179631" y="10365701"/>
          <a:ext cx="1477858" cy="3158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b="0" i="0" u="none" strike="noStrike">
              <a:solidFill>
                <a:sysClr val="windowText" lastClr="000000"/>
              </a:solidFill>
              <a:latin typeface="Meiryo UI"/>
              <a:ea typeface="Meiryo UI"/>
            </a:rPr>
            <a:t>避難勧告等の発令</a:t>
          </a:r>
        </a:p>
      </xdr:txBody>
    </xdr:sp>
    <xdr:clientData/>
  </xdr:twoCellAnchor>
  <xdr:twoCellAnchor>
    <xdr:from>
      <xdr:col>6</xdr:col>
      <xdr:colOff>47980</xdr:colOff>
      <xdr:row>34</xdr:row>
      <xdr:rowOff>60092</xdr:rowOff>
    </xdr:from>
    <xdr:to>
      <xdr:col>34</xdr:col>
      <xdr:colOff>24013</xdr:colOff>
      <xdr:row>34</xdr:row>
      <xdr:rowOff>60092</xdr:rowOff>
    </xdr:to>
    <xdr:cxnSp macro="">
      <xdr:nvCxnSpPr>
        <xdr:cNvPr id="28" name="直線コネクタ 27">
          <a:extLst>
            <a:ext uri="{FF2B5EF4-FFF2-40B4-BE49-F238E27FC236}">
              <a16:creationId xmlns:a16="http://schemas.microsoft.com/office/drawing/2014/main" id="{00000000-0008-0000-1400-00001C000000}"/>
            </a:ext>
          </a:extLst>
        </xdr:cNvPr>
        <xdr:cNvCxnSpPr/>
      </xdr:nvCxnSpPr>
      <xdr:spPr>
        <a:xfrm>
          <a:off x="1354266" y="7176628"/>
          <a:ext cx="6412211" cy="0"/>
        </a:xfrm>
        <a:prstGeom prst="line">
          <a:avLst/>
        </a:prstGeom>
        <a:ln w="2857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24849</xdr:colOff>
      <xdr:row>42</xdr:row>
      <xdr:rowOff>107674</xdr:rowOff>
    </xdr:from>
    <xdr:to>
      <xdr:col>11</xdr:col>
      <xdr:colOff>189886</xdr:colOff>
      <xdr:row>43</xdr:row>
      <xdr:rowOff>193867</xdr:rowOff>
    </xdr:to>
    <xdr:sp macro="" textlink="">
      <xdr:nvSpPr>
        <xdr:cNvPr id="97" name="テキスト ボックス 96">
          <a:extLst>
            <a:ext uri="{FF2B5EF4-FFF2-40B4-BE49-F238E27FC236}">
              <a16:creationId xmlns:a16="http://schemas.microsoft.com/office/drawing/2014/main" id="{00000000-0008-0000-1400-000061000000}"/>
            </a:ext>
          </a:extLst>
        </xdr:cNvPr>
        <xdr:cNvSpPr txBox="1"/>
      </xdr:nvSpPr>
      <xdr:spPr>
        <a:xfrm>
          <a:off x="1962979" y="8696739"/>
          <a:ext cx="595733" cy="284976"/>
        </a:xfrm>
        <a:prstGeom prst="rect">
          <a:avLst/>
        </a:prstGeom>
        <a:solidFill>
          <a:schemeClr val="bg1">
            <a:lumMod val="75000"/>
          </a:schemeClr>
        </a:solidFill>
        <a:ln w="9525" cmpd="sng">
          <a:solidFill>
            <a:schemeClr val="bg1">
              <a:lumMod val="75000"/>
            </a:schemeClr>
          </a:solidFill>
        </a:ln>
        <a:effectLst>
          <a:outerShdw blurRad="50800" dist="38100" dir="2700000" algn="tl" rotWithShape="0">
            <a:schemeClr val="tx1">
              <a:alpha val="73000"/>
            </a:schemeClr>
          </a:outerShdw>
        </a:effectLst>
        <a:scene3d>
          <a:camera prst="orthographicFront"/>
          <a:lightRig rig="threePt" dir="t"/>
        </a:scene3d>
        <a:sp3d>
          <a:bevelT w="254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Meiryo UI" panose="020B0604030504040204" pitchFamily="50" charset="-128"/>
              <a:ea typeface="Meiryo UI" panose="020B0604030504040204" pitchFamily="50" charset="-128"/>
            </a:rPr>
            <a:t>検索</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166193</xdr:colOff>
      <xdr:row>2</xdr:row>
      <xdr:rowOff>313765</xdr:rowOff>
    </xdr:from>
    <xdr:to>
      <xdr:col>23</xdr:col>
      <xdr:colOff>153276</xdr:colOff>
      <xdr:row>9</xdr:row>
      <xdr:rowOff>11205</xdr:rowOff>
    </xdr:to>
    <xdr:sp macro="" textlink="">
      <xdr:nvSpPr>
        <xdr:cNvPr id="2" name="四角形: 角を丸くする 1">
          <a:extLst>
            <a:ext uri="{FF2B5EF4-FFF2-40B4-BE49-F238E27FC236}">
              <a16:creationId xmlns:a16="http://schemas.microsoft.com/office/drawing/2014/main" id="{00000000-0008-0000-1500-000002000000}"/>
            </a:ext>
          </a:extLst>
        </xdr:cNvPr>
        <xdr:cNvSpPr/>
      </xdr:nvSpPr>
      <xdr:spPr>
        <a:xfrm>
          <a:off x="1309193" y="1266265"/>
          <a:ext cx="3225583" cy="1316690"/>
        </a:xfrm>
        <a:prstGeom prst="roundRect">
          <a:avLst/>
        </a:prstGeom>
        <a:solidFill>
          <a:schemeClr val="accent5">
            <a:lumMod val="60000"/>
            <a:lumOff val="40000"/>
            <a:alpha val="2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56030</xdr:colOff>
      <xdr:row>2</xdr:row>
      <xdr:rowOff>302560</xdr:rowOff>
    </xdr:from>
    <xdr:to>
      <xdr:col>39</xdr:col>
      <xdr:colOff>177150</xdr:colOff>
      <xdr:row>9</xdr:row>
      <xdr:rowOff>11207</xdr:rowOff>
    </xdr:to>
    <xdr:sp macro="" textlink="">
      <xdr:nvSpPr>
        <xdr:cNvPr id="3" name="四角形: 角を丸くする 2">
          <a:extLst>
            <a:ext uri="{FF2B5EF4-FFF2-40B4-BE49-F238E27FC236}">
              <a16:creationId xmlns:a16="http://schemas.microsoft.com/office/drawing/2014/main" id="{00000000-0008-0000-1500-000003000000}"/>
            </a:ext>
          </a:extLst>
        </xdr:cNvPr>
        <xdr:cNvSpPr/>
      </xdr:nvSpPr>
      <xdr:spPr>
        <a:xfrm>
          <a:off x="4628030" y="1255060"/>
          <a:ext cx="3007195" cy="1327897"/>
        </a:xfrm>
        <a:prstGeom prst="roundRect">
          <a:avLst/>
        </a:prstGeom>
        <a:solidFill>
          <a:schemeClr val="accent5">
            <a:lumMod val="60000"/>
            <a:lumOff val="40000"/>
            <a:alpha val="2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32</xdr:row>
      <xdr:rowOff>138599</xdr:rowOff>
    </xdr:from>
    <xdr:to>
      <xdr:col>39</xdr:col>
      <xdr:colOff>131379</xdr:colOff>
      <xdr:row>32</xdr:row>
      <xdr:rowOff>138599</xdr:rowOff>
    </xdr:to>
    <xdr:cxnSp macro="">
      <xdr:nvCxnSpPr>
        <xdr:cNvPr id="4" name="直線コネクタ 3">
          <a:extLst>
            <a:ext uri="{FF2B5EF4-FFF2-40B4-BE49-F238E27FC236}">
              <a16:creationId xmlns:a16="http://schemas.microsoft.com/office/drawing/2014/main" id="{00000000-0008-0000-1500-000004000000}"/>
            </a:ext>
          </a:extLst>
        </xdr:cNvPr>
        <xdr:cNvCxnSpPr/>
      </xdr:nvCxnSpPr>
      <xdr:spPr>
        <a:xfrm>
          <a:off x="0" y="7310924"/>
          <a:ext cx="7589454" cy="0"/>
        </a:xfrm>
        <a:prstGeom prst="line">
          <a:avLst/>
        </a:prstGeom>
        <a:ln w="2857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0</xdr:colOff>
      <xdr:row>26</xdr:row>
      <xdr:rowOff>173743</xdr:rowOff>
    </xdr:from>
    <xdr:to>
      <xdr:col>39</xdr:col>
      <xdr:colOff>98534</xdr:colOff>
      <xdr:row>26</xdr:row>
      <xdr:rowOff>173743</xdr:rowOff>
    </xdr:to>
    <xdr:cxnSp macro="">
      <xdr:nvCxnSpPr>
        <xdr:cNvPr id="5" name="直線コネクタ 4">
          <a:extLst>
            <a:ext uri="{FF2B5EF4-FFF2-40B4-BE49-F238E27FC236}">
              <a16:creationId xmlns:a16="http://schemas.microsoft.com/office/drawing/2014/main" id="{00000000-0008-0000-1500-000005000000}"/>
            </a:ext>
          </a:extLst>
        </xdr:cNvPr>
        <xdr:cNvCxnSpPr/>
      </xdr:nvCxnSpPr>
      <xdr:spPr>
        <a:xfrm>
          <a:off x="0" y="6145918"/>
          <a:ext cx="7556609" cy="0"/>
        </a:xfrm>
        <a:prstGeom prst="line">
          <a:avLst/>
        </a:prstGeom>
        <a:ln w="2857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0</xdr:colOff>
      <xdr:row>9</xdr:row>
      <xdr:rowOff>81449</xdr:rowOff>
    </xdr:from>
    <xdr:to>
      <xdr:col>39</xdr:col>
      <xdr:colOff>131379</xdr:colOff>
      <xdr:row>9</xdr:row>
      <xdr:rowOff>81449</xdr:rowOff>
    </xdr:to>
    <xdr:cxnSp macro="">
      <xdr:nvCxnSpPr>
        <xdr:cNvPr id="6" name="直線コネクタ 5">
          <a:extLst>
            <a:ext uri="{FF2B5EF4-FFF2-40B4-BE49-F238E27FC236}">
              <a16:creationId xmlns:a16="http://schemas.microsoft.com/office/drawing/2014/main" id="{00000000-0008-0000-1500-000006000000}"/>
            </a:ext>
          </a:extLst>
        </xdr:cNvPr>
        <xdr:cNvCxnSpPr/>
      </xdr:nvCxnSpPr>
      <xdr:spPr>
        <a:xfrm>
          <a:off x="0" y="2653199"/>
          <a:ext cx="7589454" cy="0"/>
        </a:xfrm>
        <a:prstGeom prst="line">
          <a:avLst/>
        </a:prstGeom>
        <a:ln w="2857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8</xdr:col>
      <xdr:colOff>6546</xdr:colOff>
      <xdr:row>1</xdr:row>
      <xdr:rowOff>112402</xdr:rowOff>
    </xdr:from>
    <xdr:to>
      <xdr:col>24</xdr:col>
      <xdr:colOff>27214</xdr:colOff>
      <xdr:row>3</xdr:row>
      <xdr:rowOff>80715</xdr:rowOff>
    </xdr:to>
    <xdr:sp macro="" textlink="">
      <xdr:nvSpPr>
        <xdr:cNvPr id="7" name="テキスト ボックス 6">
          <a:extLst>
            <a:ext uri="{FF2B5EF4-FFF2-40B4-BE49-F238E27FC236}">
              <a16:creationId xmlns:a16="http://schemas.microsoft.com/office/drawing/2014/main" id="{00000000-0008-0000-1500-000007000000}"/>
            </a:ext>
          </a:extLst>
        </xdr:cNvPr>
        <xdr:cNvSpPr txBox="1"/>
      </xdr:nvSpPr>
      <xdr:spPr>
        <a:xfrm>
          <a:off x="1374238" y="556902"/>
          <a:ext cx="2756053" cy="642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ln>
                <a:solidFill>
                  <a:schemeClr val="bg1">
                    <a:lumMod val="65000"/>
                  </a:schemeClr>
                </a:solidFill>
              </a:ln>
              <a:solidFill>
                <a:srgbClr val="0000FF"/>
              </a:solidFill>
              <a:latin typeface="Meiryo UI" panose="020B0604030504040204" pitchFamily="50" charset="-128"/>
              <a:ea typeface="Meiryo UI" panose="020B0604030504040204" pitchFamily="50" charset="-128"/>
            </a:rPr>
            <a:t>情報収集伝達要員の任務</a:t>
          </a:r>
          <a:endParaRPr kumimoji="1" lang="en-US" altLang="ja-JP" sz="1800" b="1">
            <a:ln>
              <a:solidFill>
                <a:schemeClr val="bg1">
                  <a:lumMod val="65000"/>
                </a:schemeClr>
              </a:solidFill>
            </a:ln>
            <a:solidFill>
              <a:srgbClr val="0000FF"/>
            </a:solidFill>
            <a:latin typeface="Meiryo UI" panose="020B0604030504040204" pitchFamily="50" charset="-128"/>
            <a:ea typeface="Meiryo UI" panose="020B0604030504040204" pitchFamily="50" charset="-128"/>
          </a:endParaRPr>
        </a:p>
      </xdr:txBody>
    </xdr:sp>
    <xdr:clientData/>
  </xdr:twoCellAnchor>
  <xdr:twoCellAnchor>
    <xdr:from>
      <xdr:col>25</xdr:col>
      <xdr:colOff>126658</xdr:colOff>
      <xdr:row>1</xdr:row>
      <xdr:rowOff>165703</xdr:rowOff>
    </xdr:from>
    <xdr:to>
      <xdr:col>38</xdr:col>
      <xdr:colOff>166773</xdr:colOff>
      <xdr:row>3</xdr:row>
      <xdr:rowOff>31122</xdr:rowOff>
    </xdr:to>
    <xdr:sp macro="" textlink="">
      <xdr:nvSpPr>
        <xdr:cNvPr id="8" name="テキスト ボックス 7">
          <a:extLst>
            <a:ext uri="{FF2B5EF4-FFF2-40B4-BE49-F238E27FC236}">
              <a16:creationId xmlns:a16="http://schemas.microsoft.com/office/drawing/2014/main" id="{00000000-0008-0000-1500-000008000000}"/>
            </a:ext>
          </a:extLst>
        </xdr:cNvPr>
        <xdr:cNvSpPr txBox="1"/>
      </xdr:nvSpPr>
      <xdr:spPr>
        <a:xfrm>
          <a:off x="4400696" y="610203"/>
          <a:ext cx="2296808" cy="539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ln>
                <a:solidFill>
                  <a:schemeClr val="bg1">
                    <a:lumMod val="65000"/>
                  </a:schemeClr>
                </a:solidFill>
              </a:ln>
              <a:solidFill>
                <a:srgbClr val="0000FF"/>
              </a:solidFill>
              <a:latin typeface="Meiryo UI" panose="020B0604030504040204" pitchFamily="50" charset="-128"/>
              <a:ea typeface="Meiryo UI" panose="020B0604030504040204" pitchFamily="50" charset="-128"/>
            </a:rPr>
            <a:t>避難誘導要員の任務</a:t>
          </a:r>
          <a:endParaRPr kumimoji="1" lang="en-US" altLang="ja-JP" sz="1800" b="1">
            <a:ln>
              <a:solidFill>
                <a:schemeClr val="bg1">
                  <a:lumMod val="65000"/>
                </a:schemeClr>
              </a:solidFill>
            </a:ln>
            <a:solidFill>
              <a:srgbClr val="0000FF"/>
            </a:solidFill>
            <a:latin typeface="Meiryo UI" panose="020B0604030504040204" pitchFamily="50" charset="-128"/>
            <a:ea typeface="Meiryo UI" panose="020B0604030504040204" pitchFamily="50" charset="-128"/>
          </a:endParaRPr>
        </a:p>
      </xdr:txBody>
    </xdr:sp>
    <xdr:clientData/>
  </xdr:twoCellAnchor>
  <xdr:twoCellAnchor>
    <xdr:from>
      <xdr:col>13</xdr:col>
      <xdr:colOff>24580</xdr:colOff>
      <xdr:row>53</xdr:row>
      <xdr:rowOff>167680</xdr:rowOff>
    </xdr:from>
    <xdr:to>
      <xdr:col>14</xdr:col>
      <xdr:colOff>34105</xdr:colOff>
      <xdr:row>54</xdr:row>
      <xdr:rowOff>167680</xdr:rowOff>
    </xdr:to>
    <xdr:sp macro="" textlink="">
      <xdr:nvSpPr>
        <xdr:cNvPr id="10" name="フローチャート: 結合子 9">
          <a:extLst>
            <a:ext uri="{FF2B5EF4-FFF2-40B4-BE49-F238E27FC236}">
              <a16:creationId xmlns:a16="http://schemas.microsoft.com/office/drawing/2014/main" id="{00000000-0008-0000-1500-00000A000000}"/>
            </a:ext>
          </a:extLst>
        </xdr:cNvPr>
        <xdr:cNvSpPr/>
      </xdr:nvSpPr>
      <xdr:spPr>
        <a:xfrm>
          <a:off x="2247080" y="10610988"/>
          <a:ext cx="180487" cy="195384"/>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66673</xdr:colOff>
      <xdr:row>26</xdr:row>
      <xdr:rowOff>188085</xdr:rowOff>
    </xdr:from>
    <xdr:to>
      <xdr:col>23</xdr:col>
      <xdr:colOff>54739</xdr:colOff>
      <xdr:row>30</xdr:row>
      <xdr:rowOff>48168</xdr:rowOff>
    </xdr:to>
    <xdr:sp macro="" textlink="">
      <xdr:nvSpPr>
        <xdr:cNvPr id="11" name="テキスト ボックス 10">
          <a:extLst>
            <a:ext uri="{FF2B5EF4-FFF2-40B4-BE49-F238E27FC236}">
              <a16:creationId xmlns:a16="http://schemas.microsoft.com/office/drawing/2014/main" id="{00000000-0008-0000-1500-00000B000000}"/>
            </a:ext>
          </a:extLst>
        </xdr:cNvPr>
        <xdr:cNvSpPr txBox="1"/>
      </xdr:nvSpPr>
      <xdr:spPr>
        <a:xfrm>
          <a:off x="1209673" y="6160260"/>
          <a:ext cx="3226566" cy="660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252000" indent="-180000" algn="l" hangingPunct="1"/>
          <a:r>
            <a:rPr kumimoji="1" lang="ja-JP" altLang="en-US" sz="1800" b="1">
              <a:ln>
                <a:solidFill>
                  <a:schemeClr val="bg1">
                    <a:lumMod val="65000"/>
                  </a:schemeClr>
                </a:solidFill>
              </a:ln>
              <a:solidFill>
                <a:srgbClr val="FFFF00"/>
              </a:solidFill>
              <a:latin typeface="Meiryo UI" panose="020B0604030504040204" pitchFamily="50" charset="-128"/>
              <a:ea typeface="Meiryo UI" panose="020B0604030504040204" pitchFamily="50" charset="-128"/>
            </a:rPr>
            <a:t>・ 気象情報などの情報収集</a:t>
          </a:r>
          <a:endParaRPr kumimoji="1" lang="en-US" altLang="ja-JP" sz="1800" b="1">
            <a:ln>
              <a:solidFill>
                <a:schemeClr val="bg1">
                  <a:lumMod val="65000"/>
                </a:schemeClr>
              </a:solidFill>
            </a:ln>
            <a:solidFill>
              <a:srgbClr val="FFFF00"/>
            </a:solidFill>
            <a:latin typeface="Meiryo UI" panose="020B0604030504040204" pitchFamily="50" charset="-128"/>
            <a:ea typeface="Meiryo UI" panose="020B0604030504040204" pitchFamily="50" charset="-128"/>
          </a:endParaRPr>
        </a:p>
      </xdr:txBody>
    </xdr:sp>
    <xdr:clientData/>
  </xdr:twoCellAnchor>
  <xdr:twoCellAnchor>
    <xdr:from>
      <xdr:col>24</xdr:col>
      <xdr:colOff>163789</xdr:colOff>
      <xdr:row>10</xdr:row>
      <xdr:rowOff>177624</xdr:rowOff>
    </xdr:from>
    <xdr:to>
      <xdr:col>38</xdr:col>
      <xdr:colOff>87590</xdr:colOff>
      <xdr:row>15</xdr:row>
      <xdr:rowOff>158574</xdr:rowOff>
    </xdr:to>
    <xdr:sp macro="" textlink="">
      <xdr:nvSpPr>
        <xdr:cNvPr id="12" name="テキスト ボックス 11">
          <a:extLst>
            <a:ext uri="{FF2B5EF4-FFF2-40B4-BE49-F238E27FC236}">
              <a16:creationId xmlns:a16="http://schemas.microsoft.com/office/drawing/2014/main" id="{00000000-0008-0000-1500-00000C000000}"/>
            </a:ext>
          </a:extLst>
        </xdr:cNvPr>
        <xdr:cNvSpPr txBox="1"/>
      </xdr:nvSpPr>
      <xdr:spPr>
        <a:xfrm>
          <a:off x="4735789" y="2949399"/>
          <a:ext cx="2619376" cy="981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marL="252000" lvl="1" indent="-180000" algn="l" hangingPunct="1">
            <a:lnSpc>
              <a:spcPts val="2100"/>
            </a:lnSpc>
          </a:pPr>
          <a:r>
            <a:rPr kumimoji="1" lang="ja-JP" altLang="en-US"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cs typeface="+mn-cs"/>
            </a:rPr>
            <a:t>・ 避難に関する資機材の準備</a:t>
          </a:r>
          <a:endParaRPr kumimoji="1" lang="en-US" altLang="ja-JP"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cs typeface="+mn-cs"/>
          </a:endParaRPr>
        </a:p>
      </xdr:txBody>
    </xdr:sp>
    <xdr:clientData/>
  </xdr:twoCellAnchor>
  <xdr:twoCellAnchor>
    <xdr:from>
      <xdr:col>24</xdr:col>
      <xdr:colOff>85348</xdr:colOff>
      <xdr:row>3</xdr:row>
      <xdr:rowOff>17765</xdr:rowOff>
    </xdr:from>
    <xdr:to>
      <xdr:col>37</xdr:col>
      <xdr:colOff>22411</xdr:colOff>
      <xdr:row>5</xdr:row>
      <xdr:rowOff>16799</xdr:rowOff>
    </xdr:to>
    <xdr:sp macro="" textlink="">
      <xdr:nvSpPr>
        <xdr:cNvPr id="13" name="テキスト ボックス 12">
          <a:extLst>
            <a:ext uri="{FF2B5EF4-FFF2-40B4-BE49-F238E27FC236}">
              <a16:creationId xmlns:a16="http://schemas.microsoft.com/office/drawing/2014/main" id="{00000000-0008-0000-1500-00000D000000}"/>
            </a:ext>
          </a:extLst>
        </xdr:cNvPr>
        <xdr:cNvSpPr txBox="1"/>
      </xdr:nvSpPr>
      <xdr:spPr>
        <a:xfrm>
          <a:off x="4657348" y="1351265"/>
          <a:ext cx="2442138" cy="5038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252000" indent="-180000" algn="l" hangingPunct="1">
            <a:lnSpc>
              <a:spcPts val="2100"/>
            </a:lnSpc>
          </a:pPr>
          <a:r>
            <a:rPr kumimoji="1" lang="ja-JP" altLang="en-US" sz="1800" b="1">
              <a:ln>
                <a:solidFill>
                  <a:schemeClr val="bg1">
                    <a:lumMod val="65000"/>
                  </a:schemeClr>
                </a:solidFill>
              </a:ln>
              <a:solidFill>
                <a:srgbClr val="FF0000"/>
              </a:solidFill>
              <a:latin typeface="Meiryo UI" panose="020B0604030504040204" pitchFamily="50" charset="-128"/>
              <a:ea typeface="Meiryo UI" panose="020B0604030504040204" pitchFamily="50" charset="-128"/>
            </a:rPr>
            <a:t>・ 避難誘導の実施</a:t>
          </a:r>
          <a:endParaRPr kumimoji="1" lang="en-US" altLang="ja-JP" sz="1800" b="1">
            <a:ln>
              <a:solidFill>
                <a:schemeClr val="bg1">
                  <a:lumMod val="65000"/>
                </a:schemeClr>
              </a:solidFill>
            </a:ln>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24</xdr:col>
      <xdr:colOff>74400</xdr:colOff>
      <xdr:row>5</xdr:row>
      <xdr:rowOff>11205</xdr:rowOff>
    </xdr:from>
    <xdr:to>
      <xdr:col>39</xdr:col>
      <xdr:colOff>134123</xdr:colOff>
      <xdr:row>9</xdr:row>
      <xdr:rowOff>22411</xdr:rowOff>
    </xdr:to>
    <xdr:sp macro="" textlink="">
      <xdr:nvSpPr>
        <xdr:cNvPr id="14" name="テキスト ボックス 13">
          <a:extLst>
            <a:ext uri="{FF2B5EF4-FFF2-40B4-BE49-F238E27FC236}">
              <a16:creationId xmlns:a16="http://schemas.microsoft.com/office/drawing/2014/main" id="{00000000-0008-0000-1500-00000E000000}"/>
            </a:ext>
          </a:extLst>
        </xdr:cNvPr>
        <xdr:cNvSpPr txBox="1"/>
      </xdr:nvSpPr>
      <xdr:spPr>
        <a:xfrm>
          <a:off x="4646400" y="1849530"/>
          <a:ext cx="2945798" cy="744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252000" indent="-180000" algn="l" hangingPunct="1">
            <a:lnSpc>
              <a:spcPts val="2100"/>
            </a:lnSpc>
            <a:spcBef>
              <a:spcPts val="0"/>
            </a:spcBef>
          </a:pPr>
          <a:r>
            <a:rPr kumimoji="1" lang="ja-JP" altLang="en-US" sz="1800" b="1">
              <a:ln>
                <a:solidFill>
                  <a:schemeClr val="bg1">
                    <a:lumMod val="65000"/>
                  </a:schemeClr>
                </a:solidFill>
              </a:ln>
              <a:solidFill>
                <a:srgbClr val="FF0000"/>
              </a:solidFill>
              <a:latin typeface="Meiryo UI" panose="020B0604030504040204" pitchFamily="50" charset="-128"/>
              <a:ea typeface="Meiryo UI" panose="020B0604030504040204" pitchFamily="50" charset="-128"/>
            </a:rPr>
            <a:t>・ 未避難者、要救助者の確認</a:t>
          </a:r>
          <a:endParaRPr kumimoji="1" lang="en-US" altLang="ja-JP" sz="1800" b="1">
            <a:ln>
              <a:solidFill>
                <a:schemeClr val="bg1">
                  <a:lumMod val="65000"/>
                </a:schemeClr>
              </a:solidFill>
            </a:ln>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6</xdr:col>
      <xdr:colOff>168932</xdr:colOff>
      <xdr:row>10</xdr:row>
      <xdr:rowOff>187336</xdr:rowOff>
    </xdr:from>
    <xdr:to>
      <xdr:col>24</xdr:col>
      <xdr:colOff>12699</xdr:colOff>
      <xdr:row>16</xdr:row>
      <xdr:rowOff>14204</xdr:rowOff>
    </xdr:to>
    <xdr:sp macro="" textlink="">
      <xdr:nvSpPr>
        <xdr:cNvPr id="15" name="テキスト ボックス 14">
          <a:extLst>
            <a:ext uri="{FF2B5EF4-FFF2-40B4-BE49-F238E27FC236}">
              <a16:creationId xmlns:a16="http://schemas.microsoft.com/office/drawing/2014/main" id="{00000000-0008-0000-1500-00000F000000}"/>
            </a:ext>
          </a:extLst>
        </xdr:cNvPr>
        <xdr:cNvSpPr txBox="1"/>
      </xdr:nvSpPr>
      <xdr:spPr>
        <a:xfrm>
          <a:off x="1356382" y="2727336"/>
          <a:ext cx="2929867" cy="976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marL="252000" lvl="1" indent="-180000" algn="l" hangingPunct="1">
            <a:lnSpc>
              <a:spcPts val="2100"/>
            </a:lnSpc>
          </a:pPr>
          <a:r>
            <a:rPr kumimoji="1" lang="ja-JP" altLang="en-US"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rPr>
            <a:t>・ 自衛水防活動の指揮統制、状況の把握、情報内容の記録</a:t>
          </a:r>
          <a:endParaRPr kumimoji="1" lang="en-US" altLang="ja-JP"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endParaRPr>
        </a:p>
      </xdr:txBody>
    </xdr:sp>
    <xdr:clientData/>
  </xdr:twoCellAnchor>
  <xdr:twoCellAnchor>
    <xdr:from>
      <xdr:col>6</xdr:col>
      <xdr:colOff>68755</xdr:colOff>
      <xdr:row>16</xdr:row>
      <xdr:rowOff>7628</xdr:rowOff>
    </xdr:from>
    <xdr:to>
      <xdr:col>21</xdr:col>
      <xdr:colOff>178677</xdr:colOff>
      <xdr:row>19</xdr:row>
      <xdr:rowOff>104558</xdr:rowOff>
    </xdr:to>
    <xdr:sp macro="" textlink="">
      <xdr:nvSpPr>
        <xdr:cNvPr id="16" name="テキスト ボックス 15">
          <a:extLst>
            <a:ext uri="{FF2B5EF4-FFF2-40B4-BE49-F238E27FC236}">
              <a16:creationId xmlns:a16="http://schemas.microsoft.com/office/drawing/2014/main" id="{00000000-0008-0000-1500-000010000000}"/>
            </a:ext>
          </a:extLst>
        </xdr:cNvPr>
        <xdr:cNvSpPr txBox="1"/>
      </xdr:nvSpPr>
      <xdr:spPr>
        <a:xfrm>
          <a:off x="1211755" y="3979553"/>
          <a:ext cx="2967422" cy="697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252000" indent="-180000" algn="l" hangingPunct="1">
            <a:lnSpc>
              <a:spcPts val="2100"/>
            </a:lnSpc>
          </a:pPr>
          <a:r>
            <a:rPr kumimoji="1" lang="ja-JP" altLang="en-US"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rPr>
            <a:t>・ 館内放送等による避難の呼び掛け</a:t>
          </a:r>
          <a:endParaRPr kumimoji="1" lang="en-US" altLang="ja-JP"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endParaRPr>
        </a:p>
      </xdr:txBody>
    </xdr:sp>
    <xdr:clientData/>
  </xdr:twoCellAnchor>
  <xdr:twoCellAnchor>
    <xdr:from>
      <xdr:col>6</xdr:col>
      <xdr:colOff>75290</xdr:colOff>
      <xdr:row>19</xdr:row>
      <xdr:rowOff>70941</xdr:rowOff>
    </xdr:from>
    <xdr:to>
      <xdr:col>24</xdr:col>
      <xdr:colOff>18029</xdr:colOff>
      <xdr:row>22</xdr:row>
      <xdr:rowOff>51890</xdr:rowOff>
    </xdr:to>
    <xdr:sp macro="" textlink="">
      <xdr:nvSpPr>
        <xdr:cNvPr id="17" name="テキスト ボックス 16">
          <a:extLst>
            <a:ext uri="{FF2B5EF4-FFF2-40B4-BE49-F238E27FC236}">
              <a16:creationId xmlns:a16="http://schemas.microsoft.com/office/drawing/2014/main" id="{00000000-0008-0000-1500-000011000000}"/>
            </a:ext>
          </a:extLst>
        </xdr:cNvPr>
        <xdr:cNvSpPr txBox="1"/>
      </xdr:nvSpPr>
      <xdr:spPr>
        <a:xfrm>
          <a:off x="1218290" y="4642941"/>
          <a:ext cx="3371739"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252000" indent="-180000" algn="l" hangingPunct="1">
            <a:lnSpc>
              <a:spcPts val="2100"/>
            </a:lnSpc>
          </a:pPr>
          <a:r>
            <a:rPr kumimoji="1" lang="ja-JP" altLang="en-US"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rPr>
            <a:t>・ 洪水予報等の情報の収集</a:t>
          </a:r>
          <a:endParaRPr kumimoji="1" lang="en-US" altLang="ja-JP"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endParaRPr>
        </a:p>
      </xdr:txBody>
    </xdr:sp>
    <xdr:clientData/>
  </xdr:twoCellAnchor>
  <xdr:twoCellAnchor>
    <xdr:from>
      <xdr:col>6</xdr:col>
      <xdr:colOff>82483</xdr:colOff>
      <xdr:row>21</xdr:row>
      <xdr:rowOff>150214</xdr:rowOff>
    </xdr:from>
    <xdr:to>
      <xdr:col>23</xdr:col>
      <xdr:colOff>95418</xdr:colOff>
      <xdr:row>26</xdr:row>
      <xdr:rowOff>175832</xdr:rowOff>
    </xdr:to>
    <xdr:sp macro="" textlink="">
      <xdr:nvSpPr>
        <xdr:cNvPr id="18" name="テキスト ボックス 17">
          <a:extLst>
            <a:ext uri="{FF2B5EF4-FFF2-40B4-BE49-F238E27FC236}">
              <a16:creationId xmlns:a16="http://schemas.microsoft.com/office/drawing/2014/main" id="{00000000-0008-0000-1500-000012000000}"/>
            </a:ext>
          </a:extLst>
        </xdr:cNvPr>
        <xdr:cNvSpPr txBox="1"/>
      </xdr:nvSpPr>
      <xdr:spPr>
        <a:xfrm>
          <a:off x="1263006" y="4797259"/>
          <a:ext cx="2907957" cy="97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252000" indent="-180000" algn="l" hangingPunct="1">
            <a:lnSpc>
              <a:spcPts val="2100"/>
            </a:lnSpc>
          </a:pPr>
          <a:r>
            <a:rPr kumimoji="1" lang="ja-JP" altLang="en-US"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rPr>
            <a:t>・ 関係者及び関係機関との連絡、事前協力の依頼</a:t>
          </a:r>
          <a:endParaRPr kumimoji="1" lang="en-US" altLang="ja-JP"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endParaRPr>
        </a:p>
      </xdr:txBody>
    </xdr:sp>
    <xdr:clientData/>
  </xdr:twoCellAnchor>
  <xdr:twoCellAnchor>
    <xdr:from>
      <xdr:col>4</xdr:col>
      <xdr:colOff>36677</xdr:colOff>
      <xdr:row>2</xdr:row>
      <xdr:rowOff>313766</xdr:rowOff>
    </xdr:from>
    <xdr:to>
      <xdr:col>6</xdr:col>
      <xdr:colOff>98535</xdr:colOff>
      <xdr:row>9</xdr:row>
      <xdr:rowOff>7155</xdr:rowOff>
    </xdr:to>
    <xdr:grpSp>
      <xdr:nvGrpSpPr>
        <xdr:cNvPr id="19" name="グループ化 18">
          <a:extLst>
            <a:ext uri="{FF2B5EF4-FFF2-40B4-BE49-F238E27FC236}">
              <a16:creationId xmlns:a16="http://schemas.microsoft.com/office/drawing/2014/main" id="{00000000-0008-0000-1500-000013000000}"/>
            </a:ext>
          </a:extLst>
        </xdr:cNvPr>
        <xdr:cNvGrpSpPr/>
      </xdr:nvGrpSpPr>
      <xdr:grpSpPr>
        <a:xfrm>
          <a:off x="881227" y="1120216"/>
          <a:ext cx="404758" cy="1236439"/>
          <a:chOff x="8686800" y="1057275"/>
          <a:chExt cx="485775" cy="1476375"/>
        </a:xfrm>
        <a:solidFill>
          <a:srgbClr val="FF0000"/>
        </a:solidFill>
      </xdr:grpSpPr>
      <xdr:sp macro="" textlink="">
        <xdr:nvSpPr>
          <xdr:cNvPr id="20" name="四角形: 角を丸くする 19">
            <a:extLst>
              <a:ext uri="{FF2B5EF4-FFF2-40B4-BE49-F238E27FC236}">
                <a16:creationId xmlns:a16="http://schemas.microsoft.com/office/drawing/2014/main" id="{00000000-0008-0000-1500-000014000000}"/>
              </a:ext>
            </a:extLst>
          </xdr:cNvPr>
          <xdr:cNvSpPr/>
        </xdr:nvSpPr>
        <xdr:spPr>
          <a:xfrm>
            <a:off x="8686800" y="1057275"/>
            <a:ext cx="485775" cy="147637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3175">
                <a:solidFill>
                  <a:schemeClr val="tx1">
                    <a:lumMod val="50000"/>
                    <a:lumOff val="50000"/>
                  </a:schemeClr>
                </a:solidFill>
              </a:ln>
              <a:solidFill>
                <a:sysClr val="windowText" lastClr="000000"/>
              </a:solidFill>
            </a:endParaRPr>
          </a:p>
        </xdr:txBody>
      </xdr:sp>
      <xdr:sp macro="" textlink="">
        <xdr:nvSpPr>
          <xdr:cNvPr id="21" name="テキスト ボックス 20">
            <a:extLst>
              <a:ext uri="{FF2B5EF4-FFF2-40B4-BE49-F238E27FC236}">
                <a16:creationId xmlns:a16="http://schemas.microsoft.com/office/drawing/2014/main" id="{00000000-0008-0000-1500-000015000000}"/>
              </a:ext>
            </a:extLst>
          </xdr:cNvPr>
          <xdr:cNvSpPr txBox="1"/>
        </xdr:nvSpPr>
        <xdr:spPr>
          <a:xfrm>
            <a:off x="8746757" y="1173182"/>
            <a:ext cx="390526" cy="1339368"/>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l"/>
            <a:r>
              <a:rPr kumimoji="1" lang="ja-JP" altLang="en-US" sz="1800" b="1">
                <a:ln w="3175">
                  <a:solidFill>
                    <a:schemeClr val="tx1">
                      <a:lumMod val="50000"/>
                      <a:lumOff val="50000"/>
                    </a:schemeClr>
                  </a:solidFill>
                </a:ln>
                <a:solidFill>
                  <a:sysClr val="windowText" lastClr="000000"/>
                </a:solidFill>
                <a:latin typeface="Meiryo UI" panose="020B0604030504040204" pitchFamily="50" charset="-128"/>
                <a:ea typeface="Meiryo UI" panose="020B0604030504040204" pitchFamily="50" charset="-128"/>
              </a:rPr>
              <a:t>非常体制</a:t>
            </a:r>
            <a:endParaRPr kumimoji="1" lang="en-US" altLang="ja-JP" sz="1800" b="1">
              <a:ln w="3175">
                <a:solidFill>
                  <a:schemeClr val="tx1">
                    <a:lumMod val="50000"/>
                    <a:lumOff val="50000"/>
                  </a:schemeClr>
                </a:solidFill>
              </a:ln>
              <a:solidFill>
                <a:sysClr val="windowText" lastClr="000000"/>
              </a:solidFill>
              <a:latin typeface="Meiryo UI" panose="020B0604030504040204" pitchFamily="50" charset="-128"/>
              <a:ea typeface="Meiryo UI" panose="020B0604030504040204" pitchFamily="50" charset="-128"/>
            </a:endParaRPr>
          </a:p>
          <a:p>
            <a:endParaRPr kumimoji="1" lang="en-US" altLang="ja-JP" sz="1800" b="0">
              <a:ln w="3175">
                <a:solidFill>
                  <a:schemeClr val="tx1">
                    <a:lumMod val="50000"/>
                    <a:lumOff val="50000"/>
                  </a:schemeClr>
                </a:solidFill>
              </a:ln>
              <a:solidFill>
                <a:sysClr val="windowText" lastClr="000000"/>
              </a:solidFill>
              <a:latin typeface="Meiryo UI" panose="020B0604030504040204" pitchFamily="50" charset="-128"/>
              <a:ea typeface="Meiryo UI" panose="020B0604030504040204" pitchFamily="50" charset="-128"/>
            </a:endParaRPr>
          </a:p>
        </xdr:txBody>
      </xdr:sp>
    </xdr:grpSp>
    <xdr:clientData/>
  </xdr:twoCellAnchor>
  <xdr:twoCellAnchor>
    <xdr:from>
      <xdr:col>3</xdr:col>
      <xdr:colOff>184698</xdr:colOff>
      <xdr:row>9</xdr:row>
      <xdr:rowOff>190500</xdr:rowOff>
    </xdr:from>
    <xdr:to>
      <xdr:col>6</xdr:col>
      <xdr:colOff>103352</xdr:colOff>
      <xdr:row>26</xdr:row>
      <xdr:rowOff>86590</xdr:rowOff>
    </xdr:to>
    <xdr:grpSp>
      <xdr:nvGrpSpPr>
        <xdr:cNvPr id="22" name="グループ化 21">
          <a:extLst>
            <a:ext uri="{FF2B5EF4-FFF2-40B4-BE49-F238E27FC236}">
              <a16:creationId xmlns:a16="http://schemas.microsoft.com/office/drawing/2014/main" id="{00000000-0008-0000-1500-000016000000}"/>
            </a:ext>
          </a:extLst>
        </xdr:cNvPr>
        <xdr:cNvGrpSpPr/>
      </xdr:nvGrpSpPr>
      <xdr:grpSpPr>
        <a:xfrm>
          <a:off x="845098" y="2540000"/>
          <a:ext cx="445704" cy="3147290"/>
          <a:chOff x="8763000" y="3848100"/>
          <a:chExt cx="485775" cy="1476375"/>
        </a:xfrm>
        <a:solidFill>
          <a:srgbClr val="FF6600"/>
        </a:solidFill>
      </xdr:grpSpPr>
      <xdr:sp macro="" textlink="">
        <xdr:nvSpPr>
          <xdr:cNvPr id="23" name="四角形: 角を丸くする 22">
            <a:extLst>
              <a:ext uri="{FF2B5EF4-FFF2-40B4-BE49-F238E27FC236}">
                <a16:creationId xmlns:a16="http://schemas.microsoft.com/office/drawing/2014/main" id="{00000000-0008-0000-1500-000017000000}"/>
              </a:ext>
            </a:extLst>
          </xdr:cNvPr>
          <xdr:cNvSpPr/>
        </xdr:nvSpPr>
        <xdr:spPr>
          <a:xfrm>
            <a:off x="8763000" y="3848100"/>
            <a:ext cx="485775" cy="147637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00000000-0008-0000-1500-000018000000}"/>
              </a:ext>
            </a:extLst>
          </xdr:cNvPr>
          <xdr:cNvSpPr txBox="1"/>
        </xdr:nvSpPr>
        <xdr:spPr>
          <a:xfrm>
            <a:off x="8812204" y="4334437"/>
            <a:ext cx="419101" cy="806889"/>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l"/>
            <a:r>
              <a:rPr kumimoji="1" lang="ja-JP" altLang="en-US" sz="1800" b="1">
                <a:ln>
                  <a:solidFill>
                    <a:schemeClr val="bg1">
                      <a:lumMod val="65000"/>
                    </a:schemeClr>
                  </a:solidFill>
                </a:ln>
                <a:solidFill>
                  <a:sysClr val="windowText" lastClr="000000"/>
                </a:solidFill>
                <a:latin typeface="Meiryo UI" panose="020B0604030504040204" pitchFamily="50" charset="-128"/>
                <a:ea typeface="Meiryo UI" panose="020B0604030504040204" pitchFamily="50" charset="-128"/>
              </a:rPr>
              <a:t>警戒体制</a:t>
            </a:r>
            <a:endParaRPr kumimoji="1" lang="en-US" altLang="ja-JP" sz="1800" b="1">
              <a:ln>
                <a:solidFill>
                  <a:schemeClr val="bg1">
                    <a:lumMod val="65000"/>
                  </a:schemeClr>
                </a:solidFill>
              </a:ln>
              <a:solidFill>
                <a:sysClr val="windowText" lastClr="000000"/>
              </a:solidFill>
              <a:latin typeface="Meiryo UI" panose="020B0604030504040204" pitchFamily="50" charset="-128"/>
              <a:ea typeface="Meiryo UI" panose="020B0604030504040204" pitchFamily="50" charset="-128"/>
            </a:endParaRPr>
          </a:p>
          <a:p>
            <a:endParaRPr kumimoji="1" lang="en-US" altLang="ja-JP" sz="1800" b="0">
              <a:solidFill>
                <a:srgbClr val="FF6600"/>
              </a:solidFill>
              <a:latin typeface="Meiryo UI" panose="020B0604030504040204" pitchFamily="50" charset="-128"/>
              <a:ea typeface="Meiryo UI" panose="020B0604030504040204" pitchFamily="50" charset="-128"/>
            </a:endParaRPr>
          </a:p>
        </xdr:txBody>
      </xdr:sp>
    </xdr:grpSp>
    <xdr:clientData/>
  </xdr:twoCellAnchor>
  <xdr:twoCellAnchor>
    <xdr:from>
      <xdr:col>3</xdr:col>
      <xdr:colOff>155547</xdr:colOff>
      <xdr:row>27</xdr:row>
      <xdr:rowOff>10675</xdr:rowOff>
    </xdr:from>
    <xdr:to>
      <xdr:col>6</xdr:col>
      <xdr:colOff>112068</xdr:colOff>
      <xdr:row>33</xdr:row>
      <xdr:rowOff>1679</xdr:rowOff>
    </xdr:to>
    <xdr:grpSp>
      <xdr:nvGrpSpPr>
        <xdr:cNvPr id="25" name="グループ化 24">
          <a:extLst>
            <a:ext uri="{FF2B5EF4-FFF2-40B4-BE49-F238E27FC236}">
              <a16:creationId xmlns:a16="http://schemas.microsoft.com/office/drawing/2014/main" id="{00000000-0008-0000-1500-000019000000}"/>
            </a:ext>
          </a:extLst>
        </xdr:cNvPr>
        <xdr:cNvGrpSpPr/>
      </xdr:nvGrpSpPr>
      <xdr:grpSpPr>
        <a:xfrm>
          <a:off x="828647" y="5801875"/>
          <a:ext cx="470871" cy="1134004"/>
          <a:chOff x="8907280" y="6253799"/>
          <a:chExt cx="447674" cy="1207366"/>
        </a:xfrm>
        <a:solidFill>
          <a:srgbClr val="FFFF00"/>
        </a:solidFill>
      </xdr:grpSpPr>
      <xdr:sp macro="" textlink="">
        <xdr:nvSpPr>
          <xdr:cNvPr id="26" name="四角形: 角を丸くする 25">
            <a:extLst>
              <a:ext uri="{FF2B5EF4-FFF2-40B4-BE49-F238E27FC236}">
                <a16:creationId xmlns:a16="http://schemas.microsoft.com/office/drawing/2014/main" id="{00000000-0008-0000-1500-00001A000000}"/>
              </a:ext>
            </a:extLst>
          </xdr:cNvPr>
          <xdr:cNvSpPr/>
        </xdr:nvSpPr>
        <xdr:spPr>
          <a:xfrm>
            <a:off x="8907280" y="6257925"/>
            <a:ext cx="447674" cy="109537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00000000-0008-0000-1500-00001B000000}"/>
              </a:ext>
            </a:extLst>
          </xdr:cNvPr>
          <xdr:cNvSpPr txBox="1"/>
        </xdr:nvSpPr>
        <xdr:spPr>
          <a:xfrm>
            <a:off x="8969155" y="6253799"/>
            <a:ext cx="346010" cy="1207366"/>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l"/>
            <a:r>
              <a:rPr kumimoji="1" lang="ja-JP" altLang="en-US" sz="1800" b="1">
                <a:ln>
                  <a:solidFill>
                    <a:schemeClr val="bg1">
                      <a:lumMod val="65000"/>
                    </a:schemeClr>
                  </a:solidFill>
                </a:ln>
                <a:solidFill>
                  <a:sysClr val="windowText" lastClr="000000"/>
                </a:solidFill>
                <a:latin typeface="Meiryo UI" panose="020B0604030504040204" pitchFamily="50" charset="-128"/>
                <a:ea typeface="Meiryo UI" panose="020B0604030504040204" pitchFamily="50" charset="-128"/>
              </a:rPr>
              <a:t>注意体制</a:t>
            </a:r>
            <a:endParaRPr kumimoji="1" lang="en-US" altLang="ja-JP" sz="1800" b="1">
              <a:ln>
                <a:solidFill>
                  <a:schemeClr val="bg1">
                    <a:lumMod val="65000"/>
                  </a:schemeClr>
                </a:solidFill>
              </a:ln>
              <a:solidFill>
                <a:sysClr val="windowText" lastClr="000000"/>
              </a:solidFill>
              <a:latin typeface="Meiryo UI" panose="020B0604030504040204" pitchFamily="50" charset="-128"/>
              <a:ea typeface="Meiryo UI" panose="020B0604030504040204" pitchFamily="50" charset="-128"/>
            </a:endParaRPr>
          </a:p>
          <a:p>
            <a:endParaRPr kumimoji="1" lang="en-US" altLang="ja-JP" sz="1800" b="1">
              <a:solidFill>
                <a:srgbClr val="FFFF00"/>
              </a:solidFill>
              <a:latin typeface="Meiryo UI" panose="020B0604030504040204" pitchFamily="50" charset="-128"/>
              <a:ea typeface="Meiryo UI" panose="020B0604030504040204" pitchFamily="50" charset="-128"/>
            </a:endParaRPr>
          </a:p>
        </xdr:txBody>
      </xdr:sp>
    </xdr:grpSp>
    <xdr:clientData/>
  </xdr:twoCellAnchor>
  <xdr:twoCellAnchor>
    <xdr:from>
      <xdr:col>7</xdr:col>
      <xdr:colOff>7438</xdr:colOff>
      <xdr:row>10</xdr:row>
      <xdr:rowOff>9016</xdr:rowOff>
    </xdr:from>
    <xdr:to>
      <xdr:col>24</xdr:col>
      <xdr:colOff>13286</xdr:colOff>
      <xdr:row>26</xdr:row>
      <xdr:rowOff>115759</xdr:rowOff>
    </xdr:to>
    <xdr:sp macro="" textlink="">
      <xdr:nvSpPr>
        <xdr:cNvPr id="47" name="四角形: 角を丸くする 46">
          <a:extLst>
            <a:ext uri="{FF2B5EF4-FFF2-40B4-BE49-F238E27FC236}">
              <a16:creationId xmlns:a16="http://schemas.microsoft.com/office/drawing/2014/main" id="{00000000-0008-0000-1500-00002F000000}"/>
            </a:ext>
          </a:extLst>
        </xdr:cNvPr>
        <xdr:cNvSpPr/>
      </xdr:nvSpPr>
      <xdr:spPr>
        <a:xfrm>
          <a:off x="1366338" y="2549016"/>
          <a:ext cx="2920498" cy="3167443"/>
        </a:xfrm>
        <a:prstGeom prst="roundRect">
          <a:avLst/>
        </a:prstGeom>
        <a:solidFill>
          <a:schemeClr val="accent5">
            <a:lumMod val="60000"/>
            <a:lumOff val="40000"/>
            <a:alpha val="2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78441</xdr:colOff>
      <xdr:row>10</xdr:row>
      <xdr:rowOff>22412</xdr:rowOff>
    </xdr:from>
    <xdr:to>
      <xdr:col>39</xdr:col>
      <xdr:colOff>168088</xdr:colOff>
      <xdr:row>15</xdr:row>
      <xdr:rowOff>44823</xdr:rowOff>
    </xdr:to>
    <xdr:sp macro="" textlink="">
      <xdr:nvSpPr>
        <xdr:cNvPr id="48" name="四角形: 角を丸くする 47">
          <a:extLst>
            <a:ext uri="{FF2B5EF4-FFF2-40B4-BE49-F238E27FC236}">
              <a16:creationId xmlns:a16="http://schemas.microsoft.com/office/drawing/2014/main" id="{00000000-0008-0000-1500-000030000000}"/>
            </a:ext>
          </a:extLst>
        </xdr:cNvPr>
        <xdr:cNvSpPr/>
      </xdr:nvSpPr>
      <xdr:spPr>
        <a:xfrm>
          <a:off x="4650441" y="2794187"/>
          <a:ext cx="2975722" cy="1022536"/>
        </a:xfrm>
        <a:prstGeom prst="roundRect">
          <a:avLst/>
        </a:prstGeom>
        <a:solidFill>
          <a:schemeClr val="accent5">
            <a:lumMod val="60000"/>
            <a:lumOff val="40000"/>
            <a:alpha val="2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168089</xdr:colOff>
      <xdr:row>27</xdr:row>
      <xdr:rowOff>56031</xdr:rowOff>
    </xdr:from>
    <xdr:to>
      <xdr:col>23</xdr:col>
      <xdr:colOff>164483</xdr:colOff>
      <xdr:row>32</xdr:row>
      <xdr:rowOff>78441</xdr:rowOff>
    </xdr:to>
    <xdr:sp macro="" textlink="">
      <xdr:nvSpPr>
        <xdr:cNvPr id="49" name="四角形: 角を丸くする 48">
          <a:extLst>
            <a:ext uri="{FF2B5EF4-FFF2-40B4-BE49-F238E27FC236}">
              <a16:creationId xmlns:a16="http://schemas.microsoft.com/office/drawing/2014/main" id="{00000000-0008-0000-1500-000031000000}"/>
            </a:ext>
          </a:extLst>
        </xdr:cNvPr>
        <xdr:cNvSpPr/>
      </xdr:nvSpPr>
      <xdr:spPr>
        <a:xfrm>
          <a:off x="1311089" y="6228231"/>
          <a:ext cx="3234894" cy="1022535"/>
        </a:xfrm>
        <a:prstGeom prst="roundRect">
          <a:avLst/>
        </a:prstGeom>
        <a:solidFill>
          <a:schemeClr val="accent5">
            <a:lumMod val="60000"/>
            <a:lumOff val="40000"/>
            <a:alpha val="2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11206</xdr:colOff>
      <xdr:row>32</xdr:row>
      <xdr:rowOff>197226</xdr:rowOff>
    </xdr:from>
    <xdr:to>
      <xdr:col>23</xdr:col>
      <xdr:colOff>115170</xdr:colOff>
      <xdr:row>53</xdr:row>
      <xdr:rowOff>100853</xdr:rowOff>
    </xdr:to>
    <xdr:sp macro="" textlink="">
      <xdr:nvSpPr>
        <xdr:cNvPr id="50" name="四角形: 角を丸くする 49">
          <a:extLst>
            <a:ext uri="{FF2B5EF4-FFF2-40B4-BE49-F238E27FC236}">
              <a16:creationId xmlns:a16="http://schemas.microsoft.com/office/drawing/2014/main" id="{00000000-0008-0000-1500-000032000000}"/>
            </a:ext>
          </a:extLst>
        </xdr:cNvPr>
        <xdr:cNvSpPr/>
      </xdr:nvSpPr>
      <xdr:spPr>
        <a:xfrm>
          <a:off x="1344706" y="7413814"/>
          <a:ext cx="3151964" cy="3691215"/>
        </a:xfrm>
        <a:prstGeom prst="roundRect">
          <a:avLst/>
        </a:prstGeom>
        <a:solidFill>
          <a:schemeClr val="accent5">
            <a:lumMod val="60000"/>
            <a:lumOff val="40000"/>
            <a:alpha val="2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29131</xdr:colOff>
      <xdr:row>33</xdr:row>
      <xdr:rowOff>6724</xdr:rowOff>
    </xdr:from>
    <xdr:to>
      <xdr:col>39</xdr:col>
      <xdr:colOff>179291</xdr:colOff>
      <xdr:row>53</xdr:row>
      <xdr:rowOff>67236</xdr:rowOff>
    </xdr:to>
    <xdr:sp macro="" textlink="">
      <xdr:nvSpPr>
        <xdr:cNvPr id="51" name="四角形: 角を丸くする 50">
          <a:extLst>
            <a:ext uri="{FF2B5EF4-FFF2-40B4-BE49-F238E27FC236}">
              <a16:creationId xmlns:a16="http://schemas.microsoft.com/office/drawing/2014/main" id="{00000000-0008-0000-1500-000033000000}"/>
            </a:ext>
          </a:extLst>
        </xdr:cNvPr>
        <xdr:cNvSpPr/>
      </xdr:nvSpPr>
      <xdr:spPr>
        <a:xfrm>
          <a:off x="4601131" y="7425018"/>
          <a:ext cx="3041278" cy="3646394"/>
        </a:xfrm>
        <a:prstGeom prst="roundRect">
          <a:avLst/>
        </a:prstGeom>
        <a:solidFill>
          <a:schemeClr val="accent5">
            <a:lumMod val="60000"/>
            <a:lumOff val="40000"/>
            <a:alpha val="2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107577</xdr:colOff>
      <xdr:row>27</xdr:row>
      <xdr:rowOff>62753</xdr:rowOff>
    </xdr:from>
    <xdr:to>
      <xdr:col>39</xdr:col>
      <xdr:colOff>179295</xdr:colOff>
      <xdr:row>32</xdr:row>
      <xdr:rowOff>67236</xdr:rowOff>
    </xdr:to>
    <xdr:sp macro="" textlink="">
      <xdr:nvSpPr>
        <xdr:cNvPr id="54" name="四角形: 角を丸くする 53">
          <a:extLst>
            <a:ext uri="{FF2B5EF4-FFF2-40B4-BE49-F238E27FC236}">
              <a16:creationId xmlns:a16="http://schemas.microsoft.com/office/drawing/2014/main" id="{00000000-0008-0000-1500-000036000000}"/>
            </a:ext>
          </a:extLst>
        </xdr:cNvPr>
        <xdr:cNvSpPr/>
      </xdr:nvSpPr>
      <xdr:spPr>
        <a:xfrm>
          <a:off x="4679577" y="6234953"/>
          <a:ext cx="2957793" cy="1004608"/>
        </a:xfrm>
        <a:prstGeom prst="roundRect">
          <a:avLst/>
        </a:prstGeom>
        <a:solidFill>
          <a:schemeClr val="accent5">
            <a:lumMod val="60000"/>
            <a:lumOff val="40000"/>
            <a:alpha val="2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156882</xdr:colOff>
      <xdr:row>33</xdr:row>
      <xdr:rowOff>22412</xdr:rowOff>
    </xdr:from>
    <xdr:to>
      <xdr:col>6</xdr:col>
      <xdr:colOff>75536</xdr:colOff>
      <xdr:row>53</xdr:row>
      <xdr:rowOff>116541</xdr:rowOff>
    </xdr:to>
    <xdr:grpSp>
      <xdr:nvGrpSpPr>
        <xdr:cNvPr id="55" name="グループ化 54">
          <a:extLst>
            <a:ext uri="{FF2B5EF4-FFF2-40B4-BE49-F238E27FC236}">
              <a16:creationId xmlns:a16="http://schemas.microsoft.com/office/drawing/2014/main" id="{00000000-0008-0000-1500-000037000000}"/>
            </a:ext>
          </a:extLst>
        </xdr:cNvPr>
        <xdr:cNvGrpSpPr/>
      </xdr:nvGrpSpPr>
      <xdr:grpSpPr>
        <a:xfrm>
          <a:off x="829982" y="6956612"/>
          <a:ext cx="433004" cy="3243729"/>
          <a:chOff x="8763000" y="3848100"/>
          <a:chExt cx="485775" cy="1476375"/>
        </a:xfrm>
        <a:solidFill>
          <a:srgbClr val="FF6600"/>
        </a:solidFill>
      </xdr:grpSpPr>
      <xdr:sp macro="" textlink="">
        <xdr:nvSpPr>
          <xdr:cNvPr id="56" name="四角形: 角を丸くする 55">
            <a:extLst>
              <a:ext uri="{FF2B5EF4-FFF2-40B4-BE49-F238E27FC236}">
                <a16:creationId xmlns:a16="http://schemas.microsoft.com/office/drawing/2014/main" id="{00000000-0008-0000-1500-000038000000}"/>
              </a:ext>
            </a:extLst>
          </xdr:cNvPr>
          <xdr:cNvSpPr/>
        </xdr:nvSpPr>
        <xdr:spPr>
          <a:xfrm>
            <a:off x="8763000" y="3848100"/>
            <a:ext cx="485775" cy="1476375"/>
          </a:xfrm>
          <a:prstGeom prst="round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7" name="テキスト ボックス 56">
            <a:extLst>
              <a:ext uri="{FF2B5EF4-FFF2-40B4-BE49-F238E27FC236}">
                <a16:creationId xmlns:a16="http://schemas.microsoft.com/office/drawing/2014/main" id="{00000000-0008-0000-1500-000039000000}"/>
              </a:ext>
            </a:extLst>
          </xdr:cNvPr>
          <xdr:cNvSpPr txBox="1"/>
        </xdr:nvSpPr>
        <xdr:spPr>
          <a:xfrm>
            <a:off x="8812204" y="4424350"/>
            <a:ext cx="419101" cy="794364"/>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l"/>
            <a:r>
              <a:rPr kumimoji="1" lang="ja-JP" altLang="en-US" sz="1800" b="1">
                <a:ln>
                  <a:solidFill>
                    <a:schemeClr val="bg1">
                      <a:lumMod val="65000"/>
                    </a:schemeClr>
                  </a:solidFill>
                </a:ln>
                <a:solidFill>
                  <a:srgbClr val="0000FF"/>
                </a:solidFill>
                <a:latin typeface="Meiryo UI" panose="020B0604030504040204" pitchFamily="50" charset="-128"/>
                <a:ea typeface="Meiryo UI" panose="020B0604030504040204" pitchFamily="50" charset="-128"/>
              </a:rPr>
              <a:t>要員</a:t>
            </a:r>
            <a:endParaRPr kumimoji="1" lang="en-US" altLang="ja-JP" sz="1800" b="1">
              <a:ln>
                <a:solidFill>
                  <a:schemeClr val="bg1">
                    <a:lumMod val="65000"/>
                  </a:schemeClr>
                </a:solidFill>
              </a:ln>
              <a:solidFill>
                <a:srgbClr val="0000FF"/>
              </a:solidFill>
              <a:latin typeface="Meiryo UI" panose="020B0604030504040204" pitchFamily="50" charset="-128"/>
              <a:ea typeface="Meiryo UI" panose="020B0604030504040204" pitchFamily="50" charset="-128"/>
            </a:endParaRPr>
          </a:p>
          <a:p>
            <a:endParaRPr kumimoji="1" lang="en-US" altLang="ja-JP" sz="1800" b="0">
              <a:solidFill>
                <a:srgbClr val="FF6600"/>
              </a:solidFill>
              <a:latin typeface="Meiryo UI" panose="020B0604030504040204" pitchFamily="50" charset="-128"/>
              <a:ea typeface="Meiryo UI" panose="020B0604030504040204" pitchFamily="50" charset="-128"/>
            </a:endParaRPr>
          </a:p>
        </xdr:txBody>
      </xdr:sp>
    </xdr:grpSp>
    <xdr:clientData/>
  </xdr:twoCellAnchor>
  <xdr:twoCellAnchor>
    <xdr:from>
      <xdr:col>10</xdr:col>
      <xdr:colOff>4664</xdr:colOff>
      <xdr:row>33</xdr:row>
      <xdr:rowOff>90770</xdr:rowOff>
    </xdr:from>
    <xdr:to>
      <xdr:col>11</xdr:col>
      <xdr:colOff>14189</xdr:colOff>
      <xdr:row>34</xdr:row>
      <xdr:rowOff>113182</xdr:rowOff>
    </xdr:to>
    <xdr:sp macro="" textlink="">
      <xdr:nvSpPr>
        <xdr:cNvPr id="38" name="フローチャート: 結合子 37">
          <a:extLst>
            <a:ext uri="{FF2B5EF4-FFF2-40B4-BE49-F238E27FC236}">
              <a16:creationId xmlns:a16="http://schemas.microsoft.com/office/drawing/2014/main" id="{00000000-0008-0000-1500-000026000000}"/>
            </a:ext>
          </a:extLst>
        </xdr:cNvPr>
        <xdr:cNvSpPr/>
      </xdr:nvSpPr>
      <xdr:spPr>
        <a:xfrm>
          <a:off x="1909664" y="7509064"/>
          <a:ext cx="200025" cy="201706"/>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183958</xdr:colOff>
      <xdr:row>33</xdr:row>
      <xdr:rowOff>101976</xdr:rowOff>
    </xdr:from>
    <xdr:to>
      <xdr:col>27</xdr:col>
      <xdr:colOff>2983</xdr:colOff>
      <xdr:row>34</xdr:row>
      <xdr:rowOff>124388</xdr:rowOff>
    </xdr:to>
    <xdr:sp macro="" textlink="">
      <xdr:nvSpPr>
        <xdr:cNvPr id="39" name="フローチャート: 結合子 38">
          <a:extLst>
            <a:ext uri="{FF2B5EF4-FFF2-40B4-BE49-F238E27FC236}">
              <a16:creationId xmlns:a16="http://schemas.microsoft.com/office/drawing/2014/main" id="{00000000-0008-0000-1500-000027000000}"/>
            </a:ext>
          </a:extLst>
        </xdr:cNvPr>
        <xdr:cNvSpPr/>
      </xdr:nvSpPr>
      <xdr:spPr>
        <a:xfrm>
          <a:off x="4946458" y="7520270"/>
          <a:ext cx="200025" cy="201706"/>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11</xdr:col>
      <xdr:colOff>101390</xdr:colOff>
      <xdr:row>49</xdr:row>
      <xdr:rowOff>134257</xdr:rowOff>
    </xdr:from>
    <xdr:to>
      <xdr:col>15</xdr:col>
      <xdr:colOff>47172</xdr:colOff>
      <xdr:row>54</xdr:row>
      <xdr:rowOff>6351</xdr:rowOff>
    </xdr:to>
    <xdr:pic>
      <xdr:nvPicPr>
        <xdr:cNvPr id="2" name="図 1" descr="https://qr.quel.jp/tmp/eaebc94194bebf976ad8da666665519d.png?v=196">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1840" y="9494157"/>
          <a:ext cx="910982" cy="938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188134</xdr:colOff>
      <xdr:row>9</xdr:row>
      <xdr:rowOff>83343</xdr:rowOff>
    </xdr:from>
    <xdr:to>
      <xdr:col>28</xdr:col>
      <xdr:colOff>71438</xdr:colOff>
      <xdr:row>40</xdr:row>
      <xdr:rowOff>190500</xdr:rowOff>
    </xdr:to>
    <xdr:sp macro="" textlink="">
      <xdr:nvSpPr>
        <xdr:cNvPr id="4" name="正方形/長方形 3">
          <a:extLst>
            <a:ext uri="{FF2B5EF4-FFF2-40B4-BE49-F238E27FC236}">
              <a16:creationId xmlns:a16="http://schemas.microsoft.com/office/drawing/2014/main" id="{00000000-0008-0000-1600-000004000000}"/>
            </a:ext>
          </a:extLst>
        </xdr:cNvPr>
        <xdr:cNvSpPr/>
      </xdr:nvSpPr>
      <xdr:spPr>
        <a:xfrm>
          <a:off x="1054909" y="2102643"/>
          <a:ext cx="5588779" cy="6307932"/>
        </a:xfrm>
        <a:prstGeom prst="rect">
          <a:avLst/>
        </a:prstGeom>
        <a:solidFill>
          <a:schemeClr val="accent5">
            <a:lumMod val="40000"/>
            <a:lumOff val="6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155218</xdr:colOff>
      <xdr:row>26</xdr:row>
      <xdr:rowOff>80824</xdr:rowOff>
    </xdr:from>
    <xdr:to>
      <xdr:col>25</xdr:col>
      <xdr:colOff>198633</xdr:colOff>
      <xdr:row>28</xdr:row>
      <xdr:rowOff>164707</xdr:rowOff>
    </xdr:to>
    <xdr:sp macro="" textlink="">
      <xdr:nvSpPr>
        <xdr:cNvPr id="5" name="テキスト ボックス 4">
          <a:extLst>
            <a:ext uri="{FF2B5EF4-FFF2-40B4-BE49-F238E27FC236}">
              <a16:creationId xmlns:a16="http://schemas.microsoft.com/office/drawing/2014/main" id="{00000000-0008-0000-1600-000005000000}"/>
            </a:ext>
          </a:extLst>
        </xdr:cNvPr>
        <xdr:cNvSpPr txBox="1"/>
      </xdr:nvSpPr>
      <xdr:spPr>
        <a:xfrm>
          <a:off x="3107968" y="5500549"/>
          <a:ext cx="3034265" cy="483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latin typeface="Meiryo UI" panose="020B0604030504040204" pitchFamily="50" charset="-128"/>
              <a:ea typeface="Meiryo UI" panose="020B0604030504040204" pitchFamily="50" charset="-128"/>
            </a:rPr>
            <a:t>が </a:t>
          </a:r>
          <a:r>
            <a:rPr kumimoji="1" lang="ja-JP" altLang="en-US"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rPr>
            <a:t>避難判断水位 </a:t>
          </a:r>
          <a:r>
            <a:rPr kumimoji="1" lang="ja-JP" altLang="en-US" sz="1800">
              <a:solidFill>
                <a:sysClr val="windowText" lastClr="000000"/>
              </a:solidFill>
              <a:latin typeface="Meiryo UI" panose="020B0604030504040204" pitchFamily="50" charset="-128"/>
              <a:ea typeface="Meiryo UI" panose="020B0604030504040204" pitchFamily="50" charset="-128"/>
            </a:rPr>
            <a:t>に到達</a:t>
          </a:r>
        </a:p>
      </xdr:txBody>
    </xdr:sp>
    <xdr:clientData/>
  </xdr:twoCellAnchor>
  <xdr:twoCellAnchor>
    <xdr:from>
      <xdr:col>13</xdr:col>
      <xdr:colOff>185192</xdr:colOff>
      <xdr:row>32</xdr:row>
      <xdr:rowOff>33899</xdr:rowOff>
    </xdr:from>
    <xdr:to>
      <xdr:col>25</xdr:col>
      <xdr:colOff>140320</xdr:colOff>
      <xdr:row>34</xdr:row>
      <xdr:rowOff>119549</xdr:rowOff>
    </xdr:to>
    <xdr:sp macro="" textlink="">
      <xdr:nvSpPr>
        <xdr:cNvPr id="6" name="テキスト ボックス 5">
          <a:extLst>
            <a:ext uri="{FF2B5EF4-FFF2-40B4-BE49-F238E27FC236}">
              <a16:creationId xmlns:a16="http://schemas.microsoft.com/office/drawing/2014/main" id="{00000000-0008-0000-1600-000006000000}"/>
            </a:ext>
          </a:extLst>
        </xdr:cNvPr>
        <xdr:cNvSpPr txBox="1"/>
      </xdr:nvSpPr>
      <xdr:spPr>
        <a:xfrm>
          <a:off x="3137942" y="6653774"/>
          <a:ext cx="2945978" cy="48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latin typeface="Meiryo UI" panose="020B0604030504040204" pitchFamily="50" charset="-128"/>
              <a:ea typeface="Meiryo UI" panose="020B0604030504040204" pitchFamily="50" charset="-128"/>
            </a:rPr>
            <a:t>が </a:t>
          </a:r>
          <a:r>
            <a:rPr kumimoji="1" lang="ja-JP" altLang="en-US" sz="1800" b="1">
              <a:ln>
                <a:solidFill>
                  <a:schemeClr val="bg1">
                    <a:lumMod val="65000"/>
                  </a:schemeClr>
                </a:solidFill>
              </a:ln>
              <a:solidFill>
                <a:srgbClr val="FFFF00"/>
              </a:solidFill>
              <a:latin typeface="Meiryo UI" panose="020B0604030504040204" pitchFamily="50" charset="-128"/>
              <a:ea typeface="Meiryo UI" panose="020B0604030504040204" pitchFamily="50" charset="-128"/>
            </a:rPr>
            <a:t>氾濫注意水位 </a:t>
          </a:r>
          <a:r>
            <a:rPr kumimoji="1" lang="ja-JP" altLang="en-US" sz="1800">
              <a:solidFill>
                <a:sysClr val="windowText" lastClr="000000"/>
              </a:solidFill>
              <a:latin typeface="Meiryo UI" panose="020B0604030504040204" pitchFamily="50" charset="-128"/>
              <a:ea typeface="Meiryo UI" panose="020B0604030504040204" pitchFamily="50" charset="-128"/>
            </a:rPr>
            <a:t>に到達</a:t>
          </a:r>
        </a:p>
      </xdr:txBody>
    </xdr:sp>
    <xdr:clientData/>
  </xdr:twoCellAnchor>
  <xdr:twoCellAnchor>
    <xdr:from>
      <xdr:col>9</xdr:col>
      <xdr:colOff>81119</xdr:colOff>
      <xdr:row>26</xdr:row>
      <xdr:rowOff>71999</xdr:rowOff>
    </xdr:from>
    <xdr:to>
      <xdr:col>14</xdr:col>
      <xdr:colOff>12754</xdr:colOff>
      <xdr:row>28</xdr:row>
      <xdr:rowOff>165054</xdr:rowOff>
    </xdr:to>
    <xdr:sp macro="" textlink="'[1]Ｐ３-1'!$Q$4">
      <xdr:nvSpPr>
        <xdr:cNvPr id="7" name="テキスト ボックス 6">
          <a:extLst>
            <a:ext uri="{FF2B5EF4-FFF2-40B4-BE49-F238E27FC236}">
              <a16:creationId xmlns:a16="http://schemas.microsoft.com/office/drawing/2014/main" id="{00000000-0008-0000-1600-000007000000}"/>
            </a:ext>
          </a:extLst>
        </xdr:cNvPr>
        <xdr:cNvSpPr txBox="1"/>
      </xdr:nvSpPr>
      <xdr:spPr>
        <a:xfrm>
          <a:off x="2043269" y="5491724"/>
          <a:ext cx="1198460" cy="493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3AE4360-3F4A-42C7-AC4D-FF4AAB676809}" type="TxLink">
            <a:rPr kumimoji="1" lang="en-US" altLang="en-US" sz="1800" b="0" i="0" u="none" strike="noStrike">
              <a:solidFill>
                <a:sysClr val="windowText" lastClr="000000"/>
              </a:solidFill>
              <a:latin typeface="Meiryo UI"/>
              <a:ea typeface="Meiryo UI"/>
            </a:rPr>
            <a:pPr algn="ctr"/>
            <a:t> </a:t>
          </a:fld>
          <a:endParaRPr kumimoji="1" lang="ja-JP" altLang="en-US" sz="1800">
            <a:solidFill>
              <a:sysClr val="windowText" lastClr="000000"/>
            </a:solidFill>
          </a:endParaRPr>
        </a:p>
      </xdr:txBody>
    </xdr:sp>
    <xdr:clientData/>
  </xdr:twoCellAnchor>
  <xdr:twoCellAnchor>
    <xdr:from>
      <xdr:col>9</xdr:col>
      <xdr:colOff>125943</xdr:colOff>
      <xdr:row>32</xdr:row>
      <xdr:rowOff>33898</xdr:rowOff>
    </xdr:from>
    <xdr:to>
      <xdr:col>14</xdr:col>
      <xdr:colOff>57578</xdr:colOff>
      <xdr:row>34</xdr:row>
      <xdr:rowOff>129422</xdr:rowOff>
    </xdr:to>
    <xdr:sp macro="" textlink="'[1]Ｐ３-1'!$Q$4">
      <xdr:nvSpPr>
        <xdr:cNvPr id="8" name="テキスト ボックス 7">
          <a:extLst>
            <a:ext uri="{FF2B5EF4-FFF2-40B4-BE49-F238E27FC236}">
              <a16:creationId xmlns:a16="http://schemas.microsoft.com/office/drawing/2014/main" id="{00000000-0008-0000-1600-000008000000}"/>
            </a:ext>
          </a:extLst>
        </xdr:cNvPr>
        <xdr:cNvSpPr txBox="1"/>
      </xdr:nvSpPr>
      <xdr:spPr>
        <a:xfrm>
          <a:off x="2088093" y="6653773"/>
          <a:ext cx="1198460" cy="495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B02A5F2-C06A-4C91-AB1A-110015BD6167}" type="TxLink">
            <a:rPr kumimoji="1" lang="en-US" altLang="en-US" sz="1800" b="0" i="0" u="none" strike="noStrike">
              <a:solidFill>
                <a:sysClr val="windowText" lastClr="000000"/>
              </a:solidFill>
              <a:latin typeface="Meiryo UI"/>
              <a:ea typeface="Meiryo UI"/>
            </a:rPr>
            <a:pPr algn="ctr"/>
            <a:t> </a:t>
          </a:fld>
          <a:endParaRPr kumimoji="1" lang="ja-JP" altLang="en-US" sz="1800">
            <a:solidFill>
              <a:sysClr val="windowText" lastClr="000000"/>
            </a:solidFill>
          </a:endParaRPr>
        </a:p>
      </xdr:txBody>
    </xdr:sp>
    <xdr:clientData/>
  </xdr:twoCellAnchor>
  <xdr:twoCellAnchor>
    <xdr:from>
      <xdr:col>9</xdr:col>
      <xdr:colOff>9401</xdr:colOff>
      <xdr:row>33</xdr:row>
      <xdr:rowOff>38941</xdr:rowOff>
    </xdr:from>
    <xdr:to>
      <xdr:col>9</xdr:col>
      <xdr:colOff>212530</xdr:colOff>
      <xdr:row>34</xdr:row>
      <xdr:rowOff>6838</xdr:rowOff>
    </xdr:to>
    <xdr:sp macro="" textlink="">
      <xdr:nvSpPr>
        <xdr:cNvPr id="9" name="二等辺三角形 8">
          <a:extLst>
            <a:ext uri="{FF2B5EF4-FFF2-40B4-BE49-F238E27FC236}">
              <a16:creationId xmlns:a16="http://schemas.microsoft.com/office/drawing/2014/main" id="{00000000-0008-0000-1600-000009000000}"/>
            </a:ext>
          </a:extLst>
        </xdr:cNvPr>
        <xdr:cNvSpPr/>
      </xdr:nvSpPr>
      <xdr:spPr>
        <a:xfrm>
          <a:off x="1971551" y="6858841"/>
          <a:ext cx="203129" cy="167922"/>
        </a:xfrm>
        <a:prstGeom prst="triangle">
          <a:avLst/>
        </a:prstGeom>
        <a:scene3d>
          <a:camera prst="orthographicFront">
            <a:rot lat="10800000" lon="0" rev="0"/>
          </a:camera>
          <a:lightRig rig="threePt" dir="t"/>
        </a:scene3d>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193738</xdr:colOff>
      <xdr:row>27</xdr:row>
      <xdr:rowOff>73680</xdr:rowOff>
    </xdr:from>
    <xdr:to>
      <xdr:col>9</xdr:col>
      <xdr:colOff>172749</xdr:colOff>
      <xdr:row>28</xdr:row>
      <xdr:rowOff>39109</xdr:rowOff>
    </xdr:to>
    <xdr:sp macro="" textlink="">
      <xdr:nvSpPr>
        <xdr:cNvPr id="10" name="二等辺三角形 9">
          <a:extLst>
            <a:ext uri="{FF2B5EF4-FFF2-40B4-BE49-F238E27FC236}">
              <a16:creationId xmlns:a16="http://schemas.microsoft.com/office/drawing/2014/main" id="{00000000-0008-0000-1600-00000A000000}"/>
            </a:ext>
          </a:extLst>
        </xdr:cNvPr>
        <xdr:cNvSpPr/>
      </xdr:nvSpPr>
      <xdr:spPr>
        <a:xfrm>
          <a:off x="1936813" y="5693430"/>
          <a:ext cx="198086" cy="165454"/>
        </a:xfrm>
        <a:prstGeom prst="triangle">
          <a:avLst/>
        </a:prstGeom>
        <a:scene3d>
          <a:camera prst="orthographicFront">
            <a:rot lat="10800000" lon="0" rev="0"/>
          </a:camera>
          <a:lightRig rig="threePt" dir="t"/>
        </a:scene3d>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47359</xdr:colOff>
      <xdr:row>33</xdr:row>
      <xdr:rowOff>168930</xdr:rowOff>
    </xdr:from>
    <xdr:to>
      <xdr:col>24</xdr:col>
      <xdr:colOff>169419</xdr:colOff>
      <xdr:row>36</xdr:row>
      <xdr:rowOff>51107</xdr:rowOff>
    </xdr:to>
    <xdr:sp macro="" textlink="">
      <xdr:nvSpPr>
        <xdr:cNvPr id="11" name="テキスト ボックス 10">
          <a:extLst>
            <a:ext uri="{FF2B5EF4-FFF2-40B4-BE49-F238E27FC236}">
              <a16:creationId xmlns:a16="http://schemas.microsoft.com/office/drawing/2014/main" id="{00000000-0008-0000-1600-00000B000000}"/>
            </a:ext>
          </a:extLst>
        </xdr:cNvPr>
        <xdr:cNvSpPr txBox="1"/>
      </xdr:nvSpPr>
      <xdr:spPr>
        <a:xfrm>
          <a:off x="2228584" y="6988830"/>
          <a:ext cx="3646310" cy="482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eiryo UI" panose="020B0604030504040204" pitchFamily="50" charset="-128"/>
              <a:ea typeface="Meiryo UI" panose="020B0604030504040204" pitchFamily="50" charset="-128"/>
            </a:rPr>
            <a:t>または、</a:t>
          </a:r>
          <a:r>
            <a:rPr kumimoji="1" lang="ja-JP" altLang="en-US" sz="1800" b="1">
              <a:ln>
                <a:solidFill>
                  <a:schemeClr val="bg1">
                    <a:lumMod val="65000"/>
                  </a:schemeClr>
                </a:solidFill>
              </a:ln>
              <a:solidFill>
                <a:srgbClr val="FFFF00"/>
              </a:solidFill>
              <a:latin typeface="Meiryo UI" panose="020B0604030504040204" pitchFamily="50" charset="-128"/>
              <a:ea typeface="Meiryo UI" panose="020B0604030504040204" pitchFamily="50" charset="-128"/>
            </a:rPr>
            <a:t>大雨洪水注意報 </a:t>
          </a:r>
          <a:r>
            <a:rPr kumimoji="1" lang="ja-JP" altLang="en-US" sz="1800">
              <a:solidFill>
                <a:sysClr val="windowText" lastClr="000000"/>
              </a:solidFill>
              <a:latin typeface="Meiryo UI" panose="020B0604030504040204" pitchFamily="50" charset="-128"/>
              <a:ea typeface="Meiryo UI" panose="020B0604030504040204" pitchFamily="50" charset="-128"/>
            </a:rPr>
            <a:t>が発表</a:t>
          </a:r>
        </a:p>
      </xdr:txBody>
    </xdr:sp>
    <xdr:clientData/>
  </xdr:twoCellAnchor>
  <xdr:twoCellAnchor>
    <xdr:from>
      <xdr:col>11</xdr:col>
      <xdr:colOff>51842</xdr:colOff>
      <xdr:row>10</xdr:row>
      <xdr:rowOff>139701</xdr:rowOff>
    </xdr:from>
    <xdr:to>
      <xdr:col>24</xdr:col>
      <xdr:colOff>125134</xdr:colOff>
      <xdr:row>13</xdr:row>
      <xdr:rowOff>17209</xdr:rowOff>
    </xdr:to>
    <xdr:sp macro="" textlink="">
      <xdr:nvSpPr>
        <xdr:cNvPr id="12" name="テキスト ボックス 11">
          <a:extLst>
            <a:ext uri="{FF2B5EF4-FFF2-40B4-BE49-F238E27FC236}">
              <a16:creationId xmlns:a16="http://schemas.microsoft.com/office/drawing/2014/main" id="{00000000-0008-0000-1600-00000C000000}"/>
            </a:ext>
          </a:extLst>
        </xdr:cNvPr>
        <xdr:cNvSpPr txBox="1"/>
      </xdr:nvSpPr>
      <xdr:spPr>
        <a:xfrm>
          <a:off x="2452142" y="2359026"/>
          <a:ext cx="3378467" cy="477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eiryo UI" panose="020B0604030504040204" pitchFamily="50" charset="-128"/>
              <a:ea typeface="Meiryo UI" panose="020B0604030504040204" pitchFamily="50" charset="-128"/>
            </a:rPr>
            <a:t>または、</a:t>
          </a:r>
          <a:r>
            <a:rPr kumimoji="1" lang="ja-JP" altLang="en-US" sz="1800" b="1">
              <a:ln>
                <a:solidFill>
                  <a:schemeClr val="bg1">
                    <a:lumMod val="65000"/>
                  </a:schemeClr>
                </a:solidFill>
              </a:ln>
              <a:solidFill>
                <a:srgbClr val="FF0000"/>
              </a:solidFill>
              <a:latin typeface="Meiryo UI" panose="020B0604030504040204" pitchFamily="50" charset="-128"/>
              <a:ea typeface="Meiryo UI" panose="020B0604030504040204" pitchFamily="50" charset="-128"/>
            </a:rPr>
            <a:t>大雨特別警報 </a:t>
          </a:r>
          <a:r>
            <a:rPr kumimoji="1" lang="ja-JP" altLang="en-US" sz="1800">
              <a:solidFill>
                <a:sysClr val="windowText" lastClr="000000"/>
              </a:solidFill>
              <a:latin typeface="Meiryo UI" panose="020B0604030504040204" pitchFamily="50" charset="-128"/>
              <a:ea typeface="Meiryo UI" panose="020B0604030504040204" pitchFamily="50" charset="-128"/>
            </a:rPr>
            <a:t>が発表</a:t>
          </a:r>
        </a:p>
      </xdr:txBody>
    </xdr:sp>
    <xdr:clientData/>
  </xdr:twoCellAnchor>
  <xdr:twoCellAnchor>
    <xdr:from>
      <xdr:col>10</xdr:col>
      <xdr:colOff>217129</xdr:colOff>
      <xdr:row>27</xdr:row>
      <xdr:rowOff>197505</xdr:rowOff>
    </xdr:from>
    <xdr:to>
      <xdr:col>24</xdr:col>
      <xdr:colOff>115089</xdr:colOff>
      <xdr:row>30</xdr:row>
      <xdr:rowOff>81449</xdr:rowOff>
    </xdr:to>
    <xdr:sp macro="" textlink="">
      <xdr:nvSpPr>
        <xdr:cNvPr id="13" name="テキスト ボックス 12">
          <a:extLst>
            <a:ext uri="{FF2B5EF4-FFF2-40B4-BE49-F238E27FC236}">
              <a16:creationId xmlns:a16="http://schemas.microsoft.com/office/drawing/2014/main" id="{00000000-0008-0000-1600-00000D000000}"/>
            </a:ext>
          </a:extLst>
        </xdr:cNvPr>
        <xdr:cNvSpPr txBox="1"/>
      </xdr:nvSpPr>
      <xdr:spPr>
        <a:xfrm>
          <a:off x="2398354" y="5817255"/>
          <a:ext cx="3422210" cy="484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eiryo UI" panose="020B0604030504040204" pitchFamily="50" charset="-128"/>
              <a:ea typeface="Meiryo UI" panose="020B0604030504040204" pitchFamily="50" charset="-128"/>
            </a:rPr>
            <a:t>または、</a:t>
          </a:r>
          <a:r>
            <a:rPr kumimoji="1" lang="ja-JP" altLang="en-US"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rPr>
            <a:t>大雨洪水警報 </a:t>
          </a:r>
          <a:r>
            <a:rPr kumimoji="1" lang="ja-JP" altLang="en-US" sz="1800">
              <a:solidFill>
                <a:sysClr val="windowText" lastClr="000000"/>
              </a:solidFill>
              <a:latin typeface="Meiryo UI" panose="020B0604030504040204" pitchFamily="50" charset="-128"/>
              <a:ea typeface="Meiryo UI" panose="020B0604030504040204" pitchFamily="50" charset="-128"/>
            </a:rPr>
            <a:t>が発表</a:t>
          </a:r>
        </a:p>
      </xdr:txBody>
    </xdr:sp>
    <xdr:clientData/>
  </xdr:twoCellAnchor>
  <xdr:twoCellAnchor>
    <xdr:from>
      <xdr:col>13</xdr:col>
      <xdr:colOff>132526</xdr:colOff>
      <xdr:row>9</xdr:row>
      <xdr:rowOff>38101</xdr:rowOff>
    </xdr:from>
    <xdr:to>
      <xdr:col>26</xdr:col>
      <xdr:colOff>130086</xdr:colOff>
      <xdr:row>11</xdr:row>
      <xdr:rowOff>76826</xdr:rowOff>
    </xdr:to>
    <xdr:sp macro="" textlink="">
      <xdr:nvSpPr>
        <xdr:cNvPr id="14" name="テキスト ボックス 13">
          <a:extLst>
            <a:ext uri="{FF2B5EF4-FFF2-40B4-BE49-F238E27FC236}">
              <a16:creationId xmlns:a16="http://schemas.microsoft.com/office/drawing/2014/main" id="{00000000-0008-0000-1600-00000E000000}"/>
            </a:ext>
          </a:extLst>
        </xdr:cNvPr>
        <xdr:cNvSpPr txBox="1"/>
      </xdr:nvSpPr>
      <xdr:spPr>
        <a:xfrm>
          <a:off x="3085276" y="2057401"/>
          <a:ext cx="3207485" cy="438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latin typeface="Meiryo UI" panose="020B0604030504040204" pitchFamily="50" charset="-128"/>
              <a:ea typeface="Meiryo UI" panose="020B0604030504040204" pitchFamily="50" charset="-128"/>
            </a:rPr>
            <a:t>が </a:t>
          </a:r>
          <a:r>
            <a:rPr kumimoji="1" lang="ja-JP" altLang="en-US" sz="1800" b="1">
              <a:ln>
                <a:solidFill>
                  <a:schemeClr val="bg1">
                    <a:lumMod val="65000"/>
                  </a:schemeClr>
                </a:solidFill>
              </a:ln>
              <a:solidFill>
                <a:srgbClr val="FF0000"/>
              </a:solidFill>
              <a:latin typeface="Meiryo UI" panose="020B0604030504040204" pitchFamily="50" charset="-128"/>
              <a:ea typeface="Meiryo UI" panose="020B0604030504040204" pitchFamily="50" charset="-128"/>
            </a:rPr>
            <a:t>氾濫危険水位 </a:t>
          </a:r>
          <a:r>
            <a:rPr kumimoji="1" lang="ja-JP" altLang="en-US" sz="1800">
              <a:solidFill>
                <a:sysClr val="windowText" lastClr="000000"/>
              </a:solidFill>
              <a:latin typeface="Meiryo UI" panose="020B0604030504040204" pitchFamily="50" charset="-128"/>
              <a:ea typeface="Meiryo UI" panose="020B0604030504040204" pitchFamily="50" charset="-128"/>
            </a:rPr>
            <a:t>に到達</a:t>
          </a:r>
        </a:p>
      </xdr:txBody>
    </xdr:sp>
    <xdr:clientData/>
  </xdr:twoCellAnchor>
  <xdr:twoCellAnchor>
    <xdr:from>
      <xdr:col>9</xdr:col>
      <xdr:colOff>63749</xdr:colOff>
      <xdr:row>9</xdr:row>
      <xdr:rowOff>38100</xdr:rowOff>
    </xdr:from>
    <xdr:to>
      <xdr:col>13</xdr:col>
      <xdr:colOff>266842</xdr:colOff>
      <xdr:row>11</xdr:row>
      <xdr:rowOff>86699</xdr:rowOff>
    </xdr:to>
    <xdr:sp macro="" textlink="'[1]Ｐ３-1'!$Q$4">
      <xdr:nvSpPr>
        <xdr:cNvPr id="15" name="テキスト ボックス 14">
          <a:extLst>
            <a:ext uri="{FF2B5EF4-FFF2-40B4-BE49-F238E27FC236}">
              <a16:creationId xmlns:a16="http://schemas.microsoft.com/office/drawing/2014/main" id="{00000000-0008-0000-1600-00000F000000}"/>
            </a:ext>
          </a:extLst>
        </xdr:cNvPr>
        <xdr:cNvSpPr txBox="1"/>
      </xdr:nvSpPr>
      <xdr:spPr>
        <a:xfrm>
          <a:off x="2025899" y="2057400"/>
          <a:ext cx="1193693" cy="448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4B0E9C81-86BC-4C4E-BD16-101DF0604BB9}" type="TxLink">
            <a:rPr kumimoji="1" lang="en-US" altLang="en-US" sz="1800" b="0" i="0" u="none" strike="noStrike">
              <a:solidFill>
                <a:sysClr val="windowText" lastClr="000000"/>
              </a:solidFill>
              <a:latin typeface="Meiryo UI"/>
              <a:ea typeface="Meiryo UI"/>
            </a:rPr>
            <a:pPr algn="ctr"/>
            <a:t> </a:t>
          </a:fld>
          <a:endParaRPr kumimoji="1" lang="ja-JP" altLang="en-US" sz="1800">
            <a:solidFill>
              <a:sysClr val="windowText" lastClr="000000"/>
            </a:solidFill>
          </a:endParaRPr>
        </a:p>
      </xdr:txBody>
    </xdr:sp>
    <xdr:clientData/>
  </xdr:twoCellAnchor>
  <xdr:twoCellAnchor>
    <xdr:from>
      <xdr:col>6</xdr:col>
      <xdr:colOff>92883</xdr:colOff>
      <xdr:row>38</xdr:row>
      <xdr:rowOff>87426</xdr:rowOff>
    </xdr:from>
    <xdr:to>
      <xdr:col>25</xdr:col>
      <xdr:colOff>151496</xdr:colOff>
      <xdr:row>38</xdr:row>
      <xdr:rowOff>87426</xdr:rowOff>
    </xdr:to>
    <xdr:cxnSp macro="">
      <xdr:nvCxnSpPr>
        <xdr:cNvPr id="16" name="直線コネクタ 15">
          <a:extLst>
            <a:ext uri="{FF2B5EF4-FFF2-40B4-BE49-F238E27FC236}">
              <a16:creationId xmlns:a16="http://schemas.microsoft.com/office/drawing/2014/main" id="{00000000-0008-0000-1600-000010000000}"/>
            </a:ext>
          </a:extLst>
        </xdr:cNvPr>
        <xdr:cNvCxnSpPr/>
      </xdr:nvCxnSpPr>
      <xdr:spPr>
        <a:xfrm>
          <a:off x="1397808" y="7907451"/>
          <a:ext cx="4697288"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160306</xdr:colOff>
      <xdr:row>10</xdr:row>
      <xdr:rowOff>12701</xdr:rowOff>
    </xdr:from>
    <xdr:to>
      <xdr:col>9</xdr:col>
      <xdr:colOff>139317</xdr:colOff>
      <xdr:row>10</xdr:row>
      <xdr:rowOff>182304</xdr:rowOff>
    </xdr:to>
    <xdr:sp macro="" textlink="">
      <xdr:nvSpPr>
        <xdr:cNvPr id="17" name="二等辺三角形 16">
          <a:extLst>
            <a:ext uri="{FF2B5EF4-FFF2-40B4-BE49-F238E27FC236}">
              <a16:creationId xmlns:a16="http://schemas.microsoft.com/office/drawing/2014/main" id="{00000000-0008-0000-1600-000011000000}"/>
            </a:ext>
          </a:extLst>
        </xdr:cNvPr>
        <xdr:cNvSpPr/>
      </xdr:nvSpPr>
      <xdr:spPr>
        <a:xfrm>
          <a:off x="1903381" y="2232026"/>
          <a:ext cx="198086" cy="169603"/>
        </a:xfrm>
        <a:prstGeom prst="triangle">
          <a:avLst/>
        </a:prstGeom>
        <a:scene3d>
          <a:camera prst="orthographicFront">
            <a:rot lat="10800000" lon="0" rev="0"/>
          </a:camera>
          <a:lightRig rig="threePt" dir="t"/>
        </a:scene3d>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178608</xdr:colOff>
      <xdr:row>8</xdr:row>
      <xdr:rowOff>161925</xdr:rowOff>
    </xdr:from>
    <xdr:to>
      <xdr:col>32</xdr:col>
      <xdr:colOff>11002</xdr:colOff>
      <xdr:row>40</xdr:row>
      <xdr:rowOff>39386</xdr:rowOff>
    </xdr:to>
    <xdr:sp macro="" textlink="">
      <xdr:nvSpPr>
        <xdr:cNvPr id="18" name="台形 17">
          <a:extLst>
            <a:ext uri="{FF2B5EF4-FFF2-40B4-BE49-F238E27FC236}">
              <a16:creationId xmlns:a16="http://schemas.microsoft.com/office/drawing/2014/main" id="{00000000-0008-0000-1600-000012000000}"/>
            </a:ext>
          </a:extLst>
        </xdr:cNvPr>
        <xdr:cNvSpPr/>
      </xdr:nvSpPr>
      <xdr:spPr>
        <a:xfrm>
          <a:off x="6341283" y="2019300"/>
          <a:ext cx="984919" cy="6240161"/>
        </a:xfrm>
        <a:prstGeom prst="trapezoid">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35720</xdr:colOff>
      <xdr:row>24</xdr:row>
      <xdr:rowOff>10186</xdr:rowOff>
    </xdr:from>
    <xdr:to>
      <xdr:col>31</xdr:col>
      <xdr:colOff>35720</xdr:colOff>
      <xdr:row>27</xdr:row>
      <xdr:rowOff>117686</xdr:rowOff>
    </xdr:to>
    <xdr:sp macro="" textlink="">
      <xdr:nvSpPr>
        <xdr:cNvPr id="19" name="正方形/長方形 18">
          <a:extLst>
            <a:ext uri="{FF2B5EF4-FFF2-40B4-BE49-F238E27FC236}">
              <a16:creationId xmlns:a16="http://schemas.microsoft.com/office/drawing/2014/main" id="{00000000-0008-0000-1600-000013000000}"/>
            </a:ext>
          </a:extLst>
        </xdr:cNvPr>
        <xdr:cNvSpPr/>
      </xdr:nvSpPr>
      <xdr:spPr>
        <a:xfrm>
          <a:off x="6417470" y="5029861"/>
          <a:ext cx="742950" cy="707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ja-JP" altLang="en-US" sz="1800" b="1">
              <a:latin typeface="Meiryo UI" panose="020B0604030504040204" pitchFamily="50" charset="-128"/>
              <a:ea typeface="Meiryo UI" panose="020B0604030504040204" pitchFamily="50" charset="-128"/>
            </a:rPr>
            <a:t>堤防</a:t>
          </a:r>
          <a:endParaRPr kumimoji="1" lang="en-US" altLang="ja-JP" sz="1800" b="1">
            <a:latin typeface="Meiryo UI" panose="020B0604030504040204" pitchFamily="50" charset="-128"/>
            <a:ea typeface="Meiryo UI" panose="020B0604030504040204" pitchFamily="50" charset="-128"/>
          </a:endParaRPr>
        </a:p>
        <a:p>
          <a:pPr algn="r"/>
          <a:endParaRPr kumimoji="1" lang="ja-JP" altLang="en-US" sz="1800" b="1"/>
        </a:p>
      </xdr:txBody>
    </xdr:sp>
    <xdr:clientData/>
  </xdr:twoCellAnchor>
  <xdr:twoCellAnchor>
    <xdr:from>
      <xdr:col>0</xdr:col>
      <xdr:colOff>231321</xdr:colOff>
      <xdr:row>35</xdr:row>
      <xdr:rowOff>0</xdr:rowOff>
    </xdr:from>
    <xdr:to>
      <xdr:col>4</xdr:col>
      <xdr:colOff>149276</xdr:colOff>
      <xdr:row>41</xdr:row>
      <xdr:rowOff>126</xdr:rowOff>
    </xdr:to>
    <xdr:sp macro="" textlink="">
      <xdr:nvSpPr>
        <xdr:cNvPr id="20" name="正方形/長方形 19">
          <a:extLst>
            <a:ext uri="{FF2B5EF4-FFF2-40B4-BE49-F238E27FC236}">
              <a16:creationId xmlns:a16="http://schemas.microsoft.com/office/drawing/2014/main" id="{00000000-0008-0000-1600-000014000000}"/>
            </a:ext>
          </a:extLst>
        </xdr:cNvPr>
        <xdr:cNvSpPr/>
      </xdr:nvSpPr>
      <xdr:spPr>
        <a:xfrm>
          <a:off x="231321" y="7320643"/>
          <a:ext cx="788812" cy="1224769"/>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59532</xdr:colOff>
      <xdr:row>38</xdr:row>
      <xdr:rowOff>95249</xdr:rowOff>
    </xdr:from>
    <xdr:to>
      <xdr:col>30</xdr:col>
      <xdr:colOff>121445</xdr:colOff>
      <xdr:row>40</xdr:row>
      <xdr:rowOff>202405</xdr:rowOff>
    </xdr:to>
    <xdr:sp macro="" textlink="">
      <xdr:nvSpPr>
        <xdr:cNvPr id="21" name="正方形/長方形 20">
          <a:extLst>
            <a:ext uri="{FF2B5EF4-FFF2-40B4-BE49-F238E27FC236}">
              <a16:creationId xmlns:a16="http://schemas.microsoft.com/office/drawing/2014/main" id="{00000000-0008-0000-1600-000015000000}"/>
            </a:ext>
          </a:extLst>
        </xdr:cNvPr>
        <xdr:cNvSpPr/>
      </xdr:nvSpPr>
      <xdr:spPr>
        <a:xfrm>
          <a:off x="1145382" y="7915274"/>
          <a:ext cx="5929313" cy="507206"/>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7159</xdr:colOff>
      <xdr:row>38</xdr:row>
      <xdr:rowOff>119061</xdr:rowOff>
    </xdr:from>
    <xdr:to>
      <xdr:col>21</xdr:col>
      <xdr:colOff>81643</xdr:colOff>
      <xdr:row>40</xdr:row>
      <xdr:rowOff>150557</xdr:rowOff>
    </xdr:to>
    <xdr:sp macro="" textlink="">
      <xdr:nvSpPr>
        <xdr:cNvPr id="22" name="テキスト ボックス 21">
          <a:extLst>
            <a:ext uri="{FF2B5EF4-FFF2-40B4-BE49-F238E27FC236}">
              <a16:creationId xmlns:a16="http://schemas.microsoft.com/office/drawing/2014/main" id="{00000000-0008-0000-1600-000016000000}"/>
            </a:ext>
          </a:extLst>
        </xdr:cNvPr>
        <xdr:cNvSpPr txBox="1"/>
      </xdr:nvSpPr>
      <xdr:spPr>
        <a:xfrm>
          <a:off x="3236134" y="7939086"/>
          <a:ext cx="1608009" cy="431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eiryo UI" panose="020B0604030504040204" pitchFamily="50" charset="-128"/>
              <a:ea typeface="Meiryo UI" panose="020B0604030504040204" pitchFamily="50" charset="-128"/>
            </a:rPr>
            <a:t>ふだんの水位</a:t>
          </a:r>
          <a:endParaRPr kumimoji="1" lang="ja-JP" altLang="en-US" sz="18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xdr:col>
      <xdr:colOff>83358</xdr:colOff>
      <xdr:row>36</xdr:row>
      <xdr:rowOff>154780</xdr:rowOff>
    </xdr:from>
    <xdr:to>
      <xdr:col>8</xdr:col>
      <xdr:colOff>157977</xdr:colOff>
      <xdr:row>40</xdr:row>
      <xdr:rowOff>198026</xdr:rowOff>
    </xdr:to>
    <xdr:sp macro="" textlink="">
      <xdr:nvSpPr>
        <xdr:cNvPr id="23" name="台形 22">
          <a:extLst>
            <a:ext uri="{FF2B5EF4-FFF2-40B4-BE49-F238E27FC236}">
              <a16:creationId xmlns:a16="http://schemas.microsoft.com/office/drawing/2014/main" id="{00000000-0008-0000-1600-000017000000}"/>
            </a:ext>
          </a:extLst>
        </xdr:cNvPr>
        <xdr:cNvSpPr/>
      </xdr:nvSpPr>
      <xdr:spPr>
        <a:xfrm>
          <a:off x="950133" y="7574755"/>
          <a:ext cx="950919" cy="843346"/>
        </a:xfrm>
        <a:prstGeom prst="trapezoid">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211946</xdr:colOff>
      <xdr:row>36</xdr:row>
      <xdr:rowOff>166687</xdr:rowOff>
    </xdr:from>
    <xdr:to>
      <xdr:col>29</xdr:col>
      <xdr:colOff>47625</xdr:colOff>
      <xdr:row>40</xdr:row>
      <xdr:rowOff>198024</xdr:rowOff>
    </xdr:to>
    <xdr:sp macro="" textlink="">
      <xdr:nvSpPr>
        <xdr:cNvPr id="24" name="台形 23">
          <a:extLst>
            <a:ext uri="{FF2B5EF4-FFF2-40B4-BE49-F238E27FC236}">
              <a16:creationId xmlns:a16="http://schemas.microsoft.com/office/drawing/2014/main" id="{00000000-0008-0000-1600-000018000000}"/>
            </a:ext>
          </a:extLst>
        </xdr:cNvPr>
        <xdr:cNvSpPr/>
      </xdr:nvSpPr>
      <xdr:spPr>
        <a:xfrm>
          <a:off x="5917421" y="7586662"/>
          <a:ext cx="892954" cy="831437"/>
        </a:xfrm>
        <a:prstGeom prst="trapezoid">
          <a:avLst>
            <a:gd name="adj" fmla="val 16837"/>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135745</xdr:colOff>
      <xdr:row>34</xdr:row>
      <xdr:rowOff>190500</xdr:rowOff>
    </xdr:from>
    <xdr:to>
      <xdr:col>33</xdr:col>
      <xdr:colOff>33619</xdr:colOff>
      <xdr:row>41</xdr:row>
      <xdr:rowOff>0</xdr:rowOff>
    </xdr:to>
    <xdr:sp macro="" textlink="">
      <xdr:nvSpPr>
        <xdr:cNvPr id="25" name="正方形/長方形 24">
          <a:extLst>
            <a:ext uri="{FF2B5EF4-FFF2-40B4-BE49-F238E27FC236}">
              <a16:creationId xmlns:a16="http://schemas.microsoft.com/office/drawing/2014/main" id="{00000000-0008-0000-1600-000019000000}"/>
            </a:ext>
          </a:extLst>
        </xdr:cNvPr>
        <xdr:cNvSpPr/>
      </xdr:nvSpPr>
      <xdr:spPr>
        <a:xfrm>
          <a:off x="6707995" y="7210425"/>
          <a:ext cx="831324" cy="1209675"/>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100026</xdr:colOff>
      <xdr:row>37</xdr:row>
      <xdr:rowOff>41113</xdr:rowOff>
    </xdr:from>
    <xdr:to>
      <xdr:col>30</xdr:col>
      <xdr:colOff>59533</xdr:colOff>
      <xdr:row>40</xdr:row>
      <xdr:rowOff>148613</xdr:rowOff>
    </xdr:to>
    <xdr:sp macro="" textlink="">
      <xdr:nvSpPr>
        <xdr:cNvPr id="26" name="正方形/長方形 25">
          <a:extLst>
            <a:ext uri="{FF2B5EF4-FFF2-40B4-BE49-F238E27FC236}">
              <a16:creationId xmlns:a16="http://schemas.microsoft.com/office/drawing/2014/main" id="{00000000-0008-0000-1600-00001A000000}"/>
            </a:ext>
          </a:extLst>
        </xdr:cNvPr>
        <xdr:cNvSpPr/>
      </xdr:nvSpPr>
      <xdr:spPr>
        <a:xfrm>
          <a:off x="6043626" y="7661113"/>
          <a:ext cx="969157" cy="707575"/>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Meiryo UI" panose="020B0604030504040204" pitchFamily="50" charset="-128"/>
              <a:ea typeface="Meiryo UI" panose="020B0604030504040204" pitchFamily="50" charset="-128"/>
            </a:rPr>
            <a:t>河川敷</a:t>
          </a:r>
        </a:p>
      </xdr:txBody>
    </xdr:sp>
    <xdr:clientData/>
  </xdr:twoCellAnchor>
  <xdr:twoCellAnchor>
    <xdr:from>
      <xdr:col>6</xdr:col>
      <xdr:colOff>102408</xdr:colOff>
      <xdr:row>34</xdr:row>
      <xdr:rowOff>60092</xdr:rowOff>
    </xdr:from>
    <xdr:to>
      <xdr:col>33</xdr:col>
      <xdr:colOff>204107</xdr:colOff>
      <xdr:row>34</xdr:row>
      <xdr:rowOff>60092</xdr:rowOff>
    </xdr:to>
    <xdr:cxnSp macro="">
      <xdr:nvCxnSpPr>
        <xdr:cNvPr id="27" name="直線コネクタ 26">
          <a:extLst>
            <a:ext uri="{FF2B5EF4-FFF2-40B4-BE49-F238E27FC236}">
              <a16:creationId xmlns:a16="http://schemas.microsoft.com/office/drawing/2014/main" id="{00000000-0008-0000-1600-00001B000000}"/>
            </a:ext>
          </a:extLst>
        </xdr:cNvPr>
        <xdr:cNvCxnSpPr/>
      </xdr:nvCxnSpPr>
      <xdr:spPr>
        <a:xfrm>
          <a:off x="1408694" y="7176628"/>
          <a:ext cx="6292949" cy="0"/>
        </a:xfrm>
        <a:prstGeom prst="line">
          <a:avLst/>
        </a:prstGeom>
        <a:ln w="2857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140507</xdr:colOff>
      <xdr:row>11</xdr:row>
      <xdr:rowOff>19050</xdr:rowOff>
    </xdr:from>
    <xdr:to>
      <xdr:col>33</xdr:col>
      <xdr:colOff>204107</xdr:colOff>
      <xdr:row>11</xdr:row>
      <xdr:rowOff>35704</xdr:rowOff>
    </xdr:to>
    <xdr:cxnSp macro="">
      <xdr:nvCxnSpPr>
        <xdr:cNvPr id="29" name="直線コネクタ 28">
          <a:extLst>
            <a:ext uri="{FF2B5EF4-FFF2-40B4-BE49-F238E27FC236}">
              <a16:creationId xmlns:a16="http://schemas.microsoft.com/office/drawing/2014/main" id="{00000000-0008-0000-1600-00001D000000}"/>
            </a:ext>
          </a:extLst>
        </xdr:cNvPr>
        <xdr:cNvCxnSpPr/>
      </xdr:nvCxnSpPr>
      <xdr:spPr>
        <a:xfrm>
          <a:off x="1229078" y="2441121"/>
          <a:ext cx="6472565" cy="16654"/>
        </a:xfrm>
        <a:prstGeom prst="line">
          <a:avLst/>
        </a:prstGeom>
        <a:ln w="2857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173845</xdr:colOff>
      <xdr:row>8</xdr:row>
      <xdr:rowOff>161927</xdr:rowOff>
    </xdr:from>
    <xdr:to>
      <xdr:col>6</xdr:col>
      <xdr:colOff>103580</xdr:colOff>
      <xdr:row>40</xdr:row>
      <xdr:rowOff>190500</xdr:rowOff>
    </xdr:to>
    <xdr:sp macro="" textlink="">
      <xdr:nvSpPr>
        <xdr:cNvPr id="30" name="台形 29">
          <a:extLst>
            <a:ext uri="{FF2B5EF4-FFF2-40B4-BE49-F238E27FC236}">
              <a16:creationId xmlns:a16="http://schemas.microsoft.com/office/drawing/2014/main" id="{00000000-0008-0000-1600-00001E000000}"/>
            </a:ext>
          </a:extLst>
        </xdr:cNvPr>
        <xdr:cNvSpPr/>
      </xdr:nvSpPr>
      <xdr:spPr>
        <a:xfrm>
          <a:off x="411970" y="2019302"/>
          <a:ext cx="996535" cy="6391273"/>
        </a:xfrm>
        <a:prstGeom prst="trapezoid">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114313</xdr:colOff>
      <xdr:row>24</xdr:row>
      <xdr:rowOff>30984</xdr:rowOff>
    </xdr:from>
    <xdr:to>
      <xdr:col>5</xdr:col>
      <xdr:colOff>190500</xdr:colOff>
      <xdr:row>27</xdr:row>
      <xdr:rowOff>137191</xdr:rowOff>
    </xdr:to>
    <xdr:sp macro="" textlink="">
      <xdr:nvSpPr>
        <xdr:cNvPr id="31" name="正方形/長方形 30">
          <a:extLst>
            <a:ext uri="{FF2B5EF4-FFF2-40B4-BE49-F238E27FC236}">
              <a16:creationId xmlns:a16="http://schemas.microsoft.com/office/drawing/2014/main" id="{00000000-0008-0000-1600-00001F000000}"/>
            </a:ext>
          </a:extLst>
        </xdr:cNvPr>
        <xdr:cNvSpPr/>
      </xdr:nvSpPr>
      <xdr:spPr>
        <a:xfrm>
          <a:off x="571513" y="5050659"/>
          <a:ext cx="704837" cy="706282"/>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latin typeface="Meiryo UI" panose="020B0604030504040204" pitchFamily="50" charset="-128"/>
              <a:ea typeface="Meiryo UI" panose="020B0604030504040204" pitchFamily="50" charset="-128"/>
            </a:rPr>
            <a:t>堤防</a:t>
          </a:r>
          <a:endParaRPr kumimoji="1" lang="en-US" altLang="ja-JP" sz="1800" b="1">
            <a:latin typeface="Meiryo UI" panose="020B0604030504040204" pitchFamily="50" charset="-128"/>
            <a:ea typeface="Meiryo UI" panose="020B0604030504040204" pitchFamily="50" charset="-128"/>
          </a:endParaRPr>
        </a:p>
        <a:p>
          <a:pPr algn="l"/>
          <a:endParaRPr kumimoji="1" lang="ja-JP" altLang="en-US" sz="1800" b="1"/>
        </a:p>
      </xdr:txBody>
    </xdr:sp>
    <xdr:clientData/>
  </xdr:twoCellAnchor>
  <xdr:twoCellAnchor>
    <xdr:from>
      <xdr:col>3</xdr:col>
      <xdr:colOff>83358</xdr:colOff>
      <xdr:row>37</xdr:row>
      <xdr:rowOff>47069</xdr:rowOff>
    </xdr:from>
    <xdr:to>
      <xdr:col>7</xdr:col>
      <xdr:colOff>190500</xdr:colOff>
      <xdr:row>40</xdr:row>
      <xdr:rowOff>89552</xdr:rowOff>
    </xdr:to>
    <xdr:sp macro="" textlink="">
      <xdr:nvSpPr>
        <xdr:cNvPr id="32" name="正方形/長方形 31">
          <a:extLst>
            <a:ext uri="{FF2B5EF4-FFF2-40B4-BE49-F238E27FC236}">
              <a16:creationId xmlns:a16="http://schemas.microsoft.com/office/drawing/2014/main" id="{00000000-0008-0000-1600-000020000000}"/>
            </a:ext>
          </a:extLst>
        </xdr:cNvPr>
        <xdr:cNvSpPr/>
      </xdr:nvSpPr>
      <xdr:spPr>
        <a:xfrm>
          <a:off x="731058" y="7667069"/>
          <a:ext cx="983442" cy="642558"/>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ja-JP" altLang="en-US" sz="1800" b="1">
              <a:latin typeface="Meiryo UI" panose="020B0604030504040204" pitchFamily="50" charset="-128"/>
              <a:ea typeface="Meiryo UI" panose="020B0604030504040204" pitchFamily="50" charset="-128"/>
            </a:rPr>
            <a:t>河川敷</a:t>
          </a:r>
        </a:p>
      </xdr:txBody>
    </xdr:sp>
    <xdr:clientData/>
  </xdr:twoCellAnchor>
  <xdr:twoCellAnchor>
    <xdr:from>
      <xdr:col>0</xdr:col>
      <xdr:colOff>0</xdr:colOff>
      <xdr:row>1</xdr:row>
      <xdr:rowOff>0</xdr:rowOff>
    </xdr:from>
    <xdr:to>
      <xdr:col>14</xdr:col>
      <xdr:colOff>183628</xdr:colOff>
      <xdr:row>2</xdr:row>
      <xdr:rowOff>56715</xdr:rowOff>
    </xdr:to>
    <xdr:sp macro="" textlink="">
      <xdr:nvSpPr>
        <xdr:cNvPr id="33" name="テキスト ボックス 32">
          <a:extLst>
            <a:ext uri="{FF2B5EF4-FFF2-40B4-BE49-F238E27FC236}">
              <a16:creationId xmlns:a16="http://schemas.microsoft.com/office/drawing/2014/main" id="{00000000-0008-0000-1600-000021000000}"/>
            </a:ext>
          </a:extLst>
        </xdr:cNvPr>
        <xdr:cNvSpPr txBox="1"/>
      </xdr:nvSpPr>
      <xdr:spPr>
        <a:xfrm>
          <a:off x="0" y="180975"/>
          <a:ext cx="3412603" cy="628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600" b="1">
              <a:ln>
                <a:solidFill>
                  <a:schemeClr val="bg1">
                    <a:lumMod val="65000"/>
                  </a:schemeClr>
                </a:solidFill>
              </a:ln>
              <a:solidFill>
                <a:srgbClr val="0000FF"/>
              </a:solidFill>
              <a:latin typeface="Meiryo UI" panose="020B0604030504040204" pitchFamily="50" charset="-128"/>
              <a:ea typeface="Meiryo UI" panose="020B0604030504040204" pitchFamily="50" charset="-128"/>
            </a:rPr>
            <a:t>避難だっちゃ新聞</a:t>
          </a:r>
          <a:endParaRPr kumimoji="1" lang="en-US" altLang="ja-JP" sz="2600" b="1">
            <a:solidFill>
              <a:srgbClr val="0000FF"/>
            </a:solidFill>
            <a:latin typeface="Meiryo UI" panose="020B0604030504040204" pitchFamily="50" charset="-128"/>
            <a:ea typeface="Meiryo UI" panose="020B0604030504040204" pitchFamily="50" charset="-128"/>
          </a:endParaRPr>
        </a:p>
      </xdr:txBody>
    </xdr:sp>
    <xdr:clientData/>
  </xdr:twoCellAnchor>
  <xdr:twoCellAnchor>
    <xdr:from>
      <xdr:col>1</xdr:col>
      <xdr:colOff>36585</xdr:colOff>
      <xdr:row>40</xdr:row>
      <xdr:rowOff>190500</xdr:rowOff>
    </xdr:from>
    <xdr:to>
      <xdr:col>9</xdr:col>
      <xdr:colOff>191075</xdr:colOff>
      <xdr:row>42</xdr:row>
      <xdr:rowOff>134470</xdr:rowOff>
    </xdr:to>
    <xdr:sp macro="" textlink="">
      <xdr:nvSpPr>
        <xdr:cNvPr id="34" name="テキスト ボックス 33">
          <a:extLst>
            <a:ext uri="{FF2B5EF4-FFF2-40B4-BE49-F238E27FC236}">
              <a16:creationId xmlns:a16="http://schemas.microsoft.com/office/drawing/2014/main" id="{00000000-0008-0000-1600-000022000000}"/>
            </a:ext>
          </a:extLst>
        </xdr:cNvPr>
        <xdr:cNvSpPr txBox="1"/>
      </xdr:nvSpPr>
      <xdr:spPr>
        <a:xfrm>
          <a:off x="274710" y="8410575"/>
          <a:ext cx="1878515" cy="344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ln>
                <a:solidFill>
                  <a:schemeClr val="bg1">
                    <a:lumMod val="65000"/>
                  </a:schemeClr>
                </a:solidFill>
              </a:ln>
              <a:solidFill>
                <a:schemeClr val="tx1">
                  <a:lumMod val="65000"/>
                  <a:lumOff val="35000"/>
                </a:schemeClr>
              </a:solidFill>
              <a:latin typeface="Meiryo UI" panose="020B0604030504040204" pitchFamily="50" charset="-128"/>
              <a:ea typeface="Meiryo UI" panose="020B0604030504040204" pitchFamily="50" charset="-128"/>
            </a:rPr>
            <a:t>気象情報を検索</a:t>
          </a:r>
          <a:endParaRPr kumimoji="1" lang="en-US" altLang="ja-JP" sz="1300" b="1">
            <a:ln>
              <a:solidFill>
                <a:schemeClr val="bg1">
                  <a:lumMod val="65000"/>
                </a:schemeClr>
              </a:solidFill>
            </a:ln>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xdr:col>
      <xdr:colOff>109506</xdr:colOff>
      <xdr:row>42</xdr:row>
      <xdr:rowOff>109794</xdr:rowOff>
    </xdr:from>
    <xdr:to>
      <xdr:col>11</xdr:col>
      <xdr:colOff>145678</xdr:colOff>
      <xdr:row>44</xdr:row>
      <xdr:rowOff>4080</xdr:rowOff>
    </xdr:to>
    <xdr:grpSp>
      <xdr:nvGrpSpPr>
        <xdr:cNvPr id="35" name="グループ化 34">
          <a:extLst>
            <a:ext uri="{FF2B5EF4-FFF2-40B4-BE49-F238E27FC236}">
              <a16:creationId xmlns:a16="http://schemas.microsoft.com/office/drawing/2014/main" id="{00000000-0008-0000-1600-000023000000}"/>
            </a:ext>
          </a:extLst>
        </xdr:cNvPr>
        <xdr:cNvGrpSpPr/>
      </xdr:nvGrpSpPr>
      <xdr:grpSpPr>
        <a:xfrm>
          <a:off x="441660" y="8462486"/>
          <a:ext cx="2053518" cy="285056"/>
          <a:chOff x="276226" y="9705600"/>
          <a:chExt cx="2819399" cy="409575"/>
        </a:xfrm>
      </xdr:grpSpPr>
      <xdr:sp macro="" textlink="">
        <xdr:nvSpPr>
          <xdr:cNvPr id="36" name="テキスト ボックス 35">
            <a:extLst>
              <a:ext uri="{FF2B5EF4-FFF2-40B4-BE49-F238E27FC236}">
                <a16:creationId xmlns:a16="http://schemas.microsoft.com/office/drawing/2014/main" id="{00000000-0008-0000-1600-000024000000}"/>
              </a:ext>
            </a:extLst>
          </xdr:cNvPr>
          <xdr:cNvSpPr txBox="1"/>
        </xdr:nvSpPr>
        <xdr:spPr>
          <a:xfrm>
            <a:off x="276226" y="9705600"/>
            <a:ext cx="2076450"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Meiryo UI" panose="020B0604030504040204" pitchFamily="50" charset="-128"/>
                <a:ea typeface="Meiryo UI" panose="020B0604030504040204" pitchFamily="50" charset="-128"/>
              </a:rPr>
              <a:t>気象庁</a:t>
            </a:r>
          </a:p>
        </xdr:txBody>
      </xdr:sp>
      <xdr:sp macro="" textlink="">
        <xdr:nvSpPr>
          <xdr:cNvPr id="37" name="テキスト ボックス 36">
            <a:extLst>
              <a:ext uri="{FF2B5EF4-FFF2-40B4-BE49-F238E27FC236}">
                <a16:creationId xmlns:a16="http://schemas.microsoft.com/office/drawing/2014/main" id="{00000000-0008-0000-1600-000025000000}"/>
              </a:ext>
            </a:extLst>
          </xdr:cNvPr>
          <xdr:cNvSpPr txBox="1"/>
        </xdr:nvSpPr>
        <xdr:spPr>
          <a:xfrm>
            <a:off x="2352675" y="9705600"/>
            <a:ext cx="742950" cy="409575"/>
          </a:xfrm>
          <a:prstGeom prst="rect">
            <a:avLst/>
          </a:prstGeom>
          <a:solidFill>
            <a:schemeClr val="bg1">
              <a:lumMod val="75000"/>
            </a:schemeClr>
          </a:solidFill>
          <a:ln w="9525" cmpd="sng">
            <a:solidFill>
              <a:schemeClr val="bg1">
                <a:lumMod val="75000"/>
              </a:schemeClr>
            </a:solidFill>
          </a:ln>
          <a:effectLst>
            <a:outerShdw blurRad="50800" dist="38100" dir="2700000" algn="tl" rotWithShape="0">
              <a:schemeClr val="tx1">
                <a:alpha val="73000"/>
              </a:schemeClr>
            </a:outerShdw>
          </a:effectLst>
          <a:scene3d>
            <a:camera prst="orthographicFront"/>
            <a:lightRig rig="threePt" dir="t"/>
          </a:scene3d>
          <a:sp3d>
            <a:bevelT w="254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Meiryo UI" panose="020B0604030504040204" pitchFamily="50" charset="-128"/>
                <a:ea typeface="Meiryo UI" panose="020B0604030504040204" pitchFamily="50" charset="-128"/>
              </a:rPr>
              <a:t>検索</a:t>
            </a:r>
          </a:p>
        </xdr:txBody>
      </xdr:sp>
    </xdr:grpSp>
    <xdr:clientData/>
  </xdr:twoCellAnchor>
  <xdr:twoCellAnchor>
    <xdr:from>
      <xdr:col>1</xdr:col>
      <xdr:colOff>6403</xdr:colOff>
      <xdr:row>43</xdr:row>
      <xdr:rowOff>166019</xdr:rowOff>
    </xdr:from>
    <xdr:to>
      <xdr:col>10</xdr:col>
      <xdr:colOff>128087</xdr:colOff>
      <xdr:row>45</xdr:row>
      <xdr:rowOff>137753</xdr:rowOff>
    </xdr:to>
    <xdr:sp macro="" textlink="">
      <xdr:nvSpPr>
        <xdr:cNvPr id="38" name="テキスト ボックス 37">
          <a:extLst>
            <a:ext uri="{FF2B5EF4-FFF2-40B4-BE49-F238E27FC236}">
              <a16:creationId xmlns:a16="http://schemas.microsoft.com/office/drawing/2014/main" id="{00000000-0008-0000-1600-000026000000}"/>
            </a:ext>
          </a:extLst>
        </xdr:cNvPr>
        <xdr:cNvSpPr txBox="1"/>
      </xdr:nvSpPr>
      <xdr:spPr>
        <a:xfrm>
          <a:off x="244528" y="8986169"/>
          <a:ext cx="2064784" cy="3717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検索キーワード</a:t>
          </a:r>
          <a:r>
            <a:rPr kumimoji="1" lang="en-US" altLang="ja-JP" sz="1200">
              <a:latin typeface="Meiryo UI" panose="020B0604030504040204" pitchFamily="50" charset="-128"/>
              <a:ea typeface="Meiryo UI" panose="020B0604030504040204" pitchFamily="50" charset="-128"/>
            </a:rPr>
            <a:t>)</a:t>
          </a:r>
        </a:p>
      </xdr:txBody>
    </xdr:sp>
    <xdr:clientData/>
  </xdr:twoCellAnchor>
  <xdr:twoCellAnchor>
    <xdr:from>
      <xdr:col>1</xdr:col>
      <xdr:colOff>25400</xdr:colOff>
      <xdr:row>44</xdr:row>
      <xdr:rowOff>114300</xdr:rowOff>
    </xdr:from>
    <xdr:to>
      <xdr:col>12</xdr:col>
      <xdr:colOff>190500</xdr:colOff>
      <xdr:row>49</xdr:row>
      <xdr:rowOff>25400</xdr:rowOff>
    </xdr:to>
    <xdr:sp macro="" textlink="'P８'!$E$8">
      <xdr:nvSpPr>
        <xdr:cNvPr id="39" name="テキスト ボックス 38">
          <a:extLst>
            <a:ext uri="{FF2B5EF4-FFF2-40B4-BE49-F238E27FC236}">
              <a16:creationId xmlns:a16="http://schemas.microsoft.com/office/drawing/2014/main" id="{00000000-0008-0000-1600-000027000000}"/>
            </a:ext>
          </a:extLst>
        </xdr:cNvPr>
        <xdr:cNvSpPr txBox="1"/>
      </xdr:nvSpPr>
      <xdr:spPr>
        <a:xfrm>
          <a:off x="355600" y="8870950"/>
          <a:ext cx="24384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AA6F7377-E138-438D-8178-0FD5ECFA1C8B}" type="TxLink">
            <a:rPr kumimoji="1" lang="en-US" altLang="en-US" sz="900" b="0" i="0" u="none" strike="noStrike">
              <a:solidFill>
                <a:srgbClr val="000000"/>
              </a:solidFill>
              <a:latin typeface="Meiryo UI"/>
              <a:ea typeface="Meiryo UI"/>
            </a:rPr>
            <a:pPr algn="l"/>
            <a:t>"宮城県 警報"、"0 警報"、"NHK 警報　宮城"、"宮城県 土砂災害警戒情報"　等</a:t>
          </a:fld>
          <a:endParaRPr kumimoji="1" lang="ja-JP" altLang="en-US" sz="1000">
            <a:solidFill>
              <a:srgbClr val="FF0000"/>
            </a:solidFill>
          </a:endParaRPr>
        </a:p>
      </xdr:txBody>
    </xdr:sp>
    <xdr:clientData/>
  </xdr:twoCellAnchor>
  <xdr:twoCellAnchor>
    <xdr:from>
      <xdr:col>11</xdr:col>
      <xdr:colOff>282543</xdr:colOff>
      <xdr:row>41</xdr:row>
      <xdr:rowOff>11202</xdr:rowOff>
    </xdr:from>
    <xdr:to>
      <xdr:col>21</xdr:col>
      <xdr:colOff>177704</xdr:colOff>
      <xdr:row>42</xdr:row>
      <xdr:rowOff>112059</xdr:rowOff>
    </xdr:to>
    <xdr:sp macro="" textlink="">
      <xdr:nvSpPr>
        <xdr:cNvPr id="40" name="テキスト ボックス 39">
          <a:extLst>
            <a:ext uri="{FF2B5EF4-FFF2-40B4-BE49-F238E27FC236}">
              <a16:creationId xmlns:a16="http://schemas.microsoft.com/office/drawing/2014/main" id="{00000000-0008-0000-1600-000028000000}"/>
            </a:ext>
          </a:extLst>
        </xdr:cNvPr>
        <xdr:cNvSpPr txBox="1"/>
      </xdr:nvSpPr>
      <xdr:spPr>
        <a:xfrm>
          <a:off x="2682843" y="8431302"/>
          <a:ext cx="2257361" cy="300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ln>
                <a:solidFill>
                  <a:schemeClr val="bg1">
                    <a:lumMod val="65000"/>
                  </a:schemeClr>
                </a:solidFill>
              </a:ln>
              <a:solidFill>
                <a:schemeClr val="tx1">
                  <a:lumMod val="65000"/>
                  <a:lumOff val="35000"/>
                </a:schemeClr>
              </a:solidFill>
              <a:latin typeface="Meiryo UI" panose="020B0604030504040204" pitchFamily="50" charset="-128"/>
              <a:ea typeface="Meiryo UI" panose="020B0604030504040204" pitchFamily="50" charset="-128"/>
            </a:rPr>
            <a:t>水位情報を検索</a:t>
          </a:r>
          <a:endParaRPr kumimoji="1" lang="en-US" altLang="ja-JP" sz="1300" b="1">
            <a:ln>
              <a:solidFill>
                <a:schemeClr val="bg1">
                  <a:lumMod val="65000"/>
                </a:schemeClr>
              </a:solidFill>
            </a:ln>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65851</xdr:colOff>
      <xdr:row>42</xdr:row>
      <xdr:rowOff>100846</xdr:rowOff>
    </xdr:from>
    <xdr:to>
      <xdr:col>19</xdr:col>
      <xdr:colOff>100263</xdr:colOff>
      <xdr:row>44</xdr:row>
      <xdr:rowOff>10809</xdr:rowOff>
    </xdr:to>
    <xdr:sp macro="" textlink="">
      <xdr:nvSpPr>
        <xdr:cNvPr id="41" name="テキスト ボックス 40">
          <a:extLst>
            <a:ext uri="{FF2B5EF4-FFF2-40B4-BE49-F238E27FC236}">
              <a16:creationId xmlns:a16="http://schemas.microsoft.com/office/drawing/2014/main" id="{00000000-0008-0000-1600-000029000000}"/>
            </a:ext>
          </a:extLst>
        </xdr:cNvPr>
        <xdr:cNvSpPr txBox="1"/>
      </xdr:nvSpPr>
      <xdr:spPr>
        <a:xfrm>
          <a:off x="2761426" y="8720971"/>
          <a:ext cx="1663187" cy="3100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1400">
            <a:solidFill>
              <a:srgbClr val="FF0000"/>
            </a:solidFill>
          </a:endParaRPr>
        </a:p>
      </xdr:txBody>
    </xdr:sp>
    <xdr:clientData/>
  </xdr:twoCellAnchor>
  <xdr:twoCellAnchor>
    <xdr:from>
      <xdr:col>19</xdr:col>
      <xdr:colOff>100262</xdr:colOff>
      <xdr:row>42</xdr:row>
      <xdr:rowOff>93630</xdr:rowOff>
    </xdr:from>
    <xdr:to>
      <xdr:col>21</xdr:col>
      <xdr:colOff>257736</xdr:colOff>
      <xdr:row>44</xdr:row>
      <xdr:rowOff>3595</xdr:rowOff>
    </xdr:to>
    <xdr:sp macro="" textlink="">
      <xdr:nvSpPr>
        <xdr:cNvPr id="42" name="テキスト ボックス 41">
          <a:extLst>
            <a:ext uri="{FF2B5EF4-FFF2-40B4-BE49-F238E27FC236}">
              <a16:creationId xmlns:a16="http://schemas.microsoft.com/office/drawing/2014/main" id="{00000000-0008-0000-1600-00002A000000}"/>
            </a:ext>
          </a:extLst>
        </xdr:cNvPr>
        <xdr:cNvSpPr txBox="1"/>
      </xdr:nvSpPr>
      <xdr:spPr>
        <a:xfrm>
          <a:off x="4424612" y="8713755"/>
          <a:ext cx="595624" cy="310015"/>
        </a:xfrm>
        <a:prstGeom prst="rect">
          <a:avLst/>
        </a:prstGeom>
        <a:solidFill>
          <a:schemeClr val="bg1">
            <a:lumMod val="75000"/>
          </a:schemeClr>
        </a:solidFill>
        <a:ln w="9525" cmpd="sng">
          <a:solidFill>
            <a:schemeClr val="bg1">
              <a:lumMod val="75000"/>
            </a:schemeClr>
          </a:solidFill>
        </a:ln>
        <a:effectLst>
          <a:outerShdw blurRad="50800" dist="38100" dir="2700000" algn="tl" rotWithShape="0">
            <a:schemeClr val="tx1">
              <a:alpha val="73000"/>
            </a:schemeClr>
          </a:outerShdw>
        </a:effectLst>
        <a:scene3d>
          <a:camera prst="orthographicFront"/>
          <a:lightRig rig="threePt" dir="t"/>
        </a:scene3d>
        <a:sp3d>
          <a:bevelT w="254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Meiryo UI" panose="020B0604030504040204" pitchFamily="50" charset="-128"/>
              <a:ea typeface="Meiryo UI" panose="020B0604030504040204" pitchFamily="50" charset="-128"/>
            </a:rPr>
            <a:t>検索</a:t>
          </a:r>
        </a:p>
      </xdr:txBody>
    </xdr:sp>
    <xdr:clientData/>
  </xdr:twoCellAnchor>
  <xdr:twoCellAnchor>
    <xdr:from>
      <xdr:col>12</xdr:col>
      <xdr:colOff>98956</xdr:colOff>
      <xdr:row>42</xdr:row>
      <xdr:rowOff>80215</xdr:rowOff>
    </xdr:from>
    <xdr:to>
      <xdr:col>15</xdr:col>
      <xdr:colOff>18331</xdr:colOff>
      <xdr:row>44</xdr:row>
      <xdr:rowOff>33592</xdr:rowOff>
    </xdr:to>
    <xdr:sp macro="" textlink="">
      <xdr:nvSpPr>
        <xdr:cNvPr id="43" name="テキスト ボックス 42">
          <a:extLst>
            <a:ext uri="{FF2B5EF4-FFF2-40B4-BE49-F238E27FC236}">
              <a16:creationId xmlns:a16="http://schemas.microsoft.com/office/drawing/2014/main" id="{00000000-0008-0000-1600-00002B000000}"/>
            </a:ext>
          </a:extLst>
        </xdr:cNvPr>
        <xdr:cNvSpPr txBox="1"/>
      </xdr:nvSpPr>
      <xdr:spPr>
        <a:xfrm>
          <a:off x="2794531" y="8700340"/>
          <a:ext cx="671850" cy="353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Meiryo UI" panose="020B0604030504040204" pitchFamily="50" charset="-128"/>
              <a:ea typeface="Meiryo UI" panose="020B0604030504040204" pitchFamily="50" charset="-128"/>
            </a:rPr>
            <a:t>水位</a:t>
          </a:r>
          <a:endParaRPr kumimoji="1" lang="ja-JP" altLang="en-US" sz="14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282749</xdr:colOff>
      <xdr:row>43</xdr:row>
      <xdr:rowOff>164884</xdr:rowOff>
    </xdr:from>
    <xdr:to>
      <xdr:col>21</xdr:col>
      <xdr:colOff>150462</xdr:colOff>
      <xdr:row>45</xdr:row>
      <xdr:rowOff>136618</xdr:rowOff>
    </xdr:to>
    <xdr:sp macro="" textlink="">
      <xdr:nvSpPr>
        <xdr:cNvPr id="44" name="テキスト ボックス 43">
          <a:extLst>
            <a:ext uri="{FF2B5EF4-FFF2-40B4-BE49-F238E27FC236}">
              <a16:creationId xmlns:a16="http://schemas.microsoft.com/office/drawing/2014/main" id="{00000000-0008-0000-1600-00002C000000}"/>
            </a:ext>
          </a:extLst>
        </xdr:cNvPr>
        <xdr:cNvSpPr txBox="1"/>
      </xdr:nvSpPr>
      <xdr:spPr>
        <a:xfrm>
          <a:off x="2683049" y="8985034"/>
          <a:ext cx="2229913" cy="3717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検索キーワード</a:t>
          </a:r>
          <a:r>
            <a:rPr kumimoji="1" lang="en-US" altLang="ja-JP" sz="1200">
              <a:latin typeface="Meiryo UI" panose="020B0604030504040204" pitchFamily="50" charset="-128"/>
              <a:ea typeface="Meiryo UI" panose="020B0604030504040204" pitchFamily="50" charset="-128"/>
            </a:rPr>
            <a:t>)</a:t>
          </a:r>
        </a:p>
      </xdr:txBody>
    </xdr:sp>
    <xdr:clientData/>
  </xdr:twoCellAnchor>
  <xdr:twoCellAnchor>
    <xdr:from>
      <xdr:col>12</xdr:col>
      <xdr:colOff>115192</xdr:colOff>
      <xdr:row>44</xdr:row>
      <xdr:rowOff>156410</xdr:rowOff>
    </xdr:from>
    <xdr:to>
      <xdr:col>21</xdr:col>
      <xdr:colOff>311150</xdr:colOff>
      <xdr:row>50</xdr:row>
      <xdr:rowOff>127000</xdr:rowOff>
    </xdr:to>
    <xdr:sp macro="" textlink="'P８'!$E$6">
      <xdr:nvSpPr>
        <xdr:cNvPr id="45" name="テキスト ボックス 44">
          <a:extLst>
            <a:ext uri="{FF2B5EF4-FFF2-40B4-BE49-F238E27FC236}">
              <a16:creationId xmlns:a16="http://schemas.microsoft.com/office/drawing/2014/main" id="{00000000-0008-0000-1600-00002D000000}"/>
            </a:ext>
          </a:extLst>
        </xdr:cNvPr>
        <xdr:cNvSpPr txBox="1"/>
      </xdr:nvSpPr>
      <xdr:spPr>
        <a:xfrm>
          <a:off x="2718692" y="8913060"/>
          <a:ext cx="2107308" cy="8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831BEF8F-6EE6-4CB7-8E0E-8487310D3DFC}" type="TxLink">
            <a:rPr kumimoji="1" lang="en-US" altLang="en-US" sz="900" b="0" i="0" u="none" strike="noStrike">
              <a:solidFill>
                <a:srgbClr val="000000"/>
              </a:solidFill>
              <a:latin typeface="Meiryo UI"/>
              <a:ea typeface="Meiryo UI"/>
            </a:rPr>
            <a:pPr algn="l"/>
            <a:t>"川の防災情報 宮城県 水位"、"宮城県 河川流域情報システム" 　等</a:t>
          </a:fld>
          <a:endParaRPr kumimoji="1" lang="ja-JP" altLang="en-US" sz="900">
            <a:solidFill>
              <a:srgbClr val="FF0000"/>
            </a:solidFill>
          </a:endParaRPr>
        </a:p>
      </xdr:txBody>
    </xdr:sp>
    <xdr:clientData/>
  </xdr:twoCellAnchor>
  <xdr:twoCellAnchor>
    <xdr:from>
      <xdr:col>21</xdr:col>
      <xdr:colOff>360334</xdr:colOff>
      <xdr:row>41</xdr:row>
      <xdr:rowOff>0</xdr:rowOff>
    </xdr:from>
    <xdr:to>
      <xdr:col>33</xdr:col>
      <xdr:colOff>108858</xdr:colOff>
      <xdr:row>42</xdr:row>
      <xdr:rowOff>114461</xdr:rowOff>
    </xdr:to>
    <xdr:sp macro="" textlink="">
      <xdr:nvSpPr>
        <xdr:cNvPr id="46" name="テキスト ボックス 45">
          <a:extLst>
            <a:ext uri="{FF2B5EF4-FFF2-40B4-BE49-F238E27FC236}">
              <a16:creationId xmlns:a16="http://schemas.microsoft.com/office/drawing/2014/main" id="{00000000-0008-0000-1600-00002E000000}"/>
            </a:ext>
          </a:extLst>
        </xdr:cNvPr>
        <xdr:cNvSpPr txBox="1"/>
      </xdr:nvSpPr>
      <xdr:spPr>
        <a:xfrm>
          <a:off x="5122834" y="8420100"/>
          <a:ext cx="2491724" cy="314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ln>
                <a:solidFill>
                  <a:schemeClr val="bg1">
                    <a:lumMod val="65000"/>
                  </a:schemeClr>
                </a:solidFill>
              </a:ln>
              <a:solidFill>
                <a:schemeClr val="tx1">
                  <a:lumMod val="65000"/>
                  <a:lumOff val="35000"/>
                </a:schemeClr>
              </a:solidFill>
              <a:latin typeface="Meiryo UI" panose="020B0604030504040204" pitchFamily="50" charset="-128"/>
              <a:ea typeface="Meiryo UI" panose="020B0604030504040204" pitchFamily="50" charset="-128"/>
            </a:rPr>
            <a:t>避難情報を検索</a:t>
          </a:r>
          <a:endParaRPr kumimoji="1" lang="en-US" altLang="ja-JP" sz="1300" b="1">
            <a:ln>
              <a:solidFill>
                <a:schemeClr val="bg1">
                  <a:lumMod val="65000"/>
                </a:schemeClr>
              </a:solidFill>
            </a:ln>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22</xdr:col>
      <xdr:colOff>37706</xdr:colOff>
      <xdr:row>42</xdr:row>
      <xdr:rowOff>107376</xdr:rowOff>
    </xdr:from>
    <xdr:to>
      <xdr:col>30</xdr:col>
      <xdr:colOff>11693</xdr:colOff>
      <xdr:row>43</xdr:row>
      <xdr:rowOff>193569</xdr:rowOff>
    </xdr:to>
    <xdr:sp macro="" textlink="">
      <xdr:nvSpPr>
        <xdr:cNvPr id="47" name="テキスト ボックス 46">
          <a:extLst>
            <a:ext uri="{FF2B5EF4-FFF2-40B4-BE49-F238E27FC236}">
              <a16:creationId xmlns:a16="http://schemas.microsoft.com/office/drawing/2014/main" id="{00000000-0008-0000-1600-00002F000000}"/>
            </a:ext>
          </a:extLst>
        </xdr:cNvPr>
        <xdr:cNvSpPr txBox="1"/>
      </xdr:nvSpPr>
      <xdr:spPr>
        <a:xfrm>
          <a:off x="5200256" y="8727501"/>
          <a:ext cx="1764687" cy="2862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1400"/>
        </a:p>
      </xdr:txBody>
    </xdr:sp>
    <xdr:clientData/>
  </xdr:twoCellAnchor>
  <xdr:twoCellAnchor>
    <xdr:from>
      <xdr:col>29</xdr:col>
      <xdr:colOff>149702</xdr:colOff>
      <xdr:row>42</xdr:row>
      <xdr:rowOff>107376</xdr:rowOff>
    </xdr:from>
    <xdr:to>
      <xdr:col>33</xdr:col>
      <xdr:colOff>0</xdr:colOff>
      <xdr:row>43</xdr:row>
      <xdr:rowOff>193569</xdr:rowOff>
    </xdr:to>
    <xdr:sp macro="" textlink="">
      <xdr:nvSpPr>
        <xdr:cNvPr id="48" name="テキスト ボックス 47">
          <a:extLst>
            <a:ext uri="{FF2B5EF4-FFF2-40B4-BE49-F238E27FC236}">
              <a16:creationId xmlns:a16="http://schemas.microsoft.com/office/drawing/2014/main" id="{00000000-0008-0000-1600-000030000000}"/>
            </a:ext>
          </a:extLst>
        </xdr:cNvPr>
        <xdr:cNvSpPr txBox="1"/>
      </xdr:nvSpPr>
      <xdr:spPr>
        <a:xfrm>
          <a:off x="6912452" y="8727501"/>
          <a:ext cx="593248" cy="286218"/>
        </a:xfrm>
        <a:prstGeom prst="rect">
          <a:avLst/>
        </a:prstGeom>
        <a:solidFill>
          <a:schemeClr val="bg1">
            <a:lumMod val="75000"/>
          </a:schemeClr>
        </a:solidFill>
        <a:ln w="9525" cmpd="sng">
          <a:solidFill>
            <a:schemeClr val="bg1">
              <a:lumMod val="75000"/>
            </a:schemeClr>
          </a:solidFill>
        </a:ln>
        <a:effectLst>
          <a:outerShdw blurRad="50800" dist="38100" dir="2700000" algn="tl" rotWithShape="0">
            <a:schemeClr val="tx1">
              <a:alpha val="73000"/>
            </a:schemeClr>
          </a:outerShdw>
        </a:effectLst>
        <a:scene3d>
          <a:camera prst="orthographicFront"/>
          <a:lightRig rig="threePt" dir="t"/>
        </a:scene3d>
        <a:sp3d>
          <a:bevelT w="254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Meiryo UI" panose="020B0604030504040204" pitchFamily="50" charset="-128"/>
              <a:ea typeface="Meiryo UI" panose="020B0604030504040204" pitchFamily="50" charset="-128"/>
            </a:rPr>
            <a:t>検索</a:t>
          </a:r>
        </a:p>
      </xdr:txBody>
    </xdr:sp>
    <xdr:clientData/>
  </xdr:twoCellAnchor>
  <xdr:twoCellAnchor>
    <xdr:from>
      <xdr:col>22</xdr:col>
      <xdr:colOff>42216</xdr:colOff>
      <xdr:row>42</xdr:row>
      <xdr:rowOff>93590</xdr:rowOff>
    </xdr:from>
    <xdr:to>
      <xdr:col>26</xdr:col>
      <xdr:colOff>109243</xdr:colOff>
      <xdr:row>44</xdr:row>
      <xdr:rowOff>15286</xdr:rowOff>
    </xdr:to>
    <xdr:sp macro="" textlink="">
      <xdr:nvSpPr>
        <xdr:cNvPr id="49" name="テキスト ボックス 48">
          <a:extLst>
            <a:ext uri="{FF2B5EF4-FFF2-40B4-BE49-F238E27FC236}">
              <a16:creationId xmlns:a16="http://schemas.microsoft.com/office/drawing/2014/main" id="{00000000-0008-0000-1600-000031000000}"/>
            </a:ext>
          </a:extLst>
        </xdr:cNvPr>
        <xdr:cNvSpPr txBox="1"/>
      </xdr:nvSpPr>
      <xdr:spPr>
        <a:xfrm>
          <a:off x="5204766" y="8713715"/>
          <a:ext cx="1067152" cy="321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chemeClr val="dk1"/>
              </a:solidFill>
              <a:latin typeface="Meiryo UI" panose="020B0604030504040204" pitchFamily="50" charset="-128"/>
              <a:ea typeface="Meiryo UI" panose="020B0604030504040204" pitchFamily="50" charset="-128"/>
            </a:rPr>
            <a:t>避難勧告</a:t>
          </a:r>
          <a:endParaRPr kumimoji="1" lang="ja-JP" altLang="en-US" sz="14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21</xdr:col>
      <xdr:colOff>332170</xdr:colOff>
      <xdr:row>43</xdr:row>
      <xdr:rowOff>168128</xdr:rowOff>
    </xdr:from>
    <xdr:to>
      <xdr:col>31</xdr:col>
      <xdr:colOff>12146</xdr:colOff>
      <xdr:row>45</xdr:row>
      <xdr:rowOff>135225</xdr:rowOff>
    </xdr:to>
    <xdr:sp macro="" textlink="">
      <xdr:nvSpPr>
        <xdr:cNvPr id="50" name="テキスト ボックス 49">
          <a:extLst>
            <a:ext uri="{FF2B5EF4-FFF2-40B4-BE49-F238E27FC236}">
              <a16:creationId xmlns:a16="http://schemas.microsoft.com/office/drawing/2014/main" id="{00000000-0008-0000-1600-000032000000}"/>
            </a:ext>
          </a:extLst>
        </xdr:cNvPr>
        <xdr:cNvSpPr txBox="1"/>
      </xdr:nvSpPr>
      <xdr:spPr>
        <a:xfrm>
          <a:off x="5094670" y="8988278"/>
          <a:ext cx="2042176" cy="367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検索キーワード</a:t>
          </a:r>
          <a:r>
            <a:rPr kumimoji="1" lang="en-US" altLang="ja-JP" sz="1200">
              <a:latin typeface="Meiryo UI" panose="020B0604030504040204" pitchFamily="50" charset="-128"/>
              <a:ea typeface="Meiryo UI" panose="020B0604030504040204" pitchFamily="50" charset="-128"/>
            </a:rPr>
            <a:t>)</a:t>
          </a:r>
        </a:p>
      </xdr:txBody>
    </xdr:sp>
    <xdr:clientData/>
  </xdr:twoCellAnchor>
  <xdr:twoCellAnchor>
    <xdr:from>
      <xdr:col>22</xdr:col>
      <xdr:colOff>77723</xdr:colOff>
      <xdr:row>47</xdr:row>
      <xdr:rowOff>10667</xdr:rowOff>
    </xdr:from>
    <xdr:to>
      <xdr:col>33</xdr:col>
      <xdr:colOff>4884</xdr:colOff>
      <xdr:row>49</xdr:row>
      <xdr:rowOff>190499</xdr:rowOff>
    </xdr:to>
    <xdr:sp macro="" textlink="'P８'!$E$10">
      <xdr:nvSpPr>
        <xdr:cNvPr id="51" name="テキスト ボックス 50">
          <a:extLst>
            <a:ext uri="{FF2B5EF4-FFF2-40B4-BE49-F238E27FC236}">
              <a16:creationId xmlns:a16="http://schemas.microsoft.com/office/drawing/2014/main" id="{00000000-0008-0000-1600-000033000000}"/>
            </a:ext>
          </a:extLst>
        </xdr:cNvPr>
        <xdr:cNvSpPr txBox="1"/>
      </xdr:nvSpPr>
      <xdr:spPr>
        <a:xfrm>
          <a:off x="4991646" y="8949513"/>
          <a:ext cx="2061738" cy="585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2574B0DA-F446-4698-A44C-ACA627006072}" type="TxLink">
            <a:rPr kumimoji="1" lang="en-US" altLang="en-US" sz="900" b="0" i="0" u="none" strike="noStrike">
              <a:solidFill>
                <a:srgbClr val="000000"/>
              </a:solidFill>
              <a:latin typeface="Meiryo UI"/>
              <a:ea typeface="Meiryo UI"/>
            </a:rPr>
            <a:pPr algn="l"/>
            <a:t>"宮城県　避難"、"0 避難"</a:t>
          </a:fld>
          <a:endParaRPr kumimoji="1" lang="ja-JP" altLang="en-US" sz="900">
            <a:solidFill>
              <a:srgbClr val="FF0000"/>
            </a:solidFill>
          </a:endParaRPr>
        </a:p>
      </xdr:txBody>
    </xdr:sp>
    <xdr:clientData/>
  </xdr:twoCellAnchor>
  <xdr:twoCellAnchor>
    <xdr:from>
      <xdr:col>13</xdr:col>
      <xdr:colOff>249891</xdr:colOff>
      <xdr:row>1</xdr:row>
      <xdr:rowOff>14810</xdr:rowOff>
    </xdr:from>
    <xdr:to>
      <xdr:col>33</xdr:col>
      <xdr:colOff>50800</xdr:colOff>
      <xdr:row>1</xdr:row>
      <xdr:rowOff>454416</xdr:rowOff>
    </xdr:to>
    <xdr:sp macro="" textlink="">
      <xdr:nvSpPr>
        <xdr:cNvPr id="53" name="吹き出し: 角を丸めた四角形 52">
          <a:extLst>
            <a:ext uri="{FF2B5EF4-FFF2-40B4-BE49-F238E27FC236}">
              <a16:creationId xmlns:a16="http://schemas.microsoft.com/office/drawing/2014/main" id="{00000000-0008-0000-1600-000035000000}"/>
            </a:ext>
          </a:extLst>
        </xdr:cNvPr>
        <xdr:cNvSpPr/>
      </xdr:nvSpPr>
      <xdr:spPr>
        <a:xfrm>
          <a:off x="3088341" y="192610"/>
          <a:ext cx="3979209" cy="439606"/>
        </a:xfrm>
        <a:prstGeom prst="wedgeRoundRectCallout">
          <a:avLst>
            <a:gd name="adj1" fmla="val -57690"/>
            <a:gd name="adj2" fmla="val 25098"/>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0000FF"/>
              </a:solidFill>
              <a:latin typeface="Meiryo UI" panose="020B0604030504040204" pitchFamily="50" charset="-128"/>
              <a:ea typeface="Meiryo UI" panose="020B0604030504040204" pitchFamily="50" charset="-128"/>
            </a:rPr>
            <a:t>洪水のおそれがあると思ったら、カメラを見てみよう！</a:t>
          </a:r>
        </a:p>
      </xdr:txBody>
    </xdr:sp>
    <xdr:clientData/>
  </xdr:twoCellAnchor>
  <xdr:twoCellAnchor>
    <xdr:from>
      <xdr:col>0</xdr:col>
      <xdr:colOff>0</xdr:colOff>
      <xdr:row>6</xdr:row>
      <xdr:rowOff>12839</xdr:rowOff>
    </xdr:from>
    <xdr:to>
      <xdr:col>8</xdr:col>
      <xdr:colOff>12420</xdr:colOff>
      <xdr:row>8</xdr:row>
      <xdr:rowOff>68129</xdr:rowOff>
    </xdr:to>
    <xdr:sp macro="" textlink="">
      <xdr:nvSpPr>
        <xdr:cNvPr id="54" name="テキスト ボックス 53">
          <a:extLst>
            <a:ext uri="{FF2B5EF4-FFF2-40B4-BE49-F238E27FC236}">
              <a16:creationId xmlns:a16="http://schemas.microsoft.com/office/drawing/2014/main" id="{00000000-0008-0000-1600-000036000000}"/>
            </a:ext>
          </a:extLst>
        </xdr:cNvPr>
        <xdr:cNvSpPr txBox="1"/>
      </xdr:nvSpPr>
      <xdr:spPr>
        <a:xfrm>
          <a:off x="0" y="1489214"/>
          <a:ext cx="1755495" cy="436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ln>
                <a:solidFill>
                  <a:schemeClr val="bg1">
                    <a:lumMod val="65000"/>
                  </a:schemeClr>
                </a:solidFill>
              </a:ln>
              <a:solidFill>
                <a:schemeClr val="tx1">
                  <a:lumMod val="65000"/>
                  <a:lumOff val="35000"/>
                </a:schemeClr>
              </a:solidFill>
              <a:latin typeface="Meiryo UI" panose="020B0604030504040204" pitchFamily="50" charset="-128"/>
              <a:ea typeface="Meiryo UI" panose="020B0604030504040204" pitchFamily="50" charset="-128"/>
            </a:rPr>
            <a:t>管理権限者</a:t>
          </a:r>
          <a:endParaRPr kumimoji="1" lang="ja-JP" altLang="en-US" sz="180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19</xdr:col>
      <xdr:colOff>7458</xdr:colOff>
      <xdr:row>6</xdr:row>
      <xdr:rowOff>7868</xdr:rowOff>
    </xdr:from>
    <xdr:to>
      <xdr:col>22</xdr:col>
      <xdr:colOff>207065</xdr:colOff>
      <xdr:row>8</xdr:row>
      <xdr:rowOff>63158</xdr:rowOff>
    </xdr:to>
    <xdr:sp macro="" textlink="">
      <xdr:nvSpPr>
        <xdr:cNvPr id="55" name="テキスト ボックス 54">
          <a:extLst>
            <a:ext uri="{FF2B5EF4-FFF2-40B4-BE49-F238E27FC236}">
              <a16:creationId xmlns:a16="http://schemas.microsoft.com/office/drawing/2014/main" id="{00000000-0008-0000-1600-000037000000}"/>
            </a:ext>
          </a:extLst>
        </xdr:cNvPr>
        <xdr:cNvSpPr txBox="1"/>
      </xdr:nvSpPr>
      <xdr:spPr>
        <a:xfrm>
          <a:off x="4331808" y="1484243"/>
          <a:ext cx="1037807" cy="436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ln>
                <a:solidFill>
                  <a:schemeClr val="bg1">
                    <a:lumMod val="65000"/>
                  </a:schemeClr>
                </a:solidFill>
              </a:ln>
              <a:solidFill>
                <a:schemeClr val="tx1">
                  <a:lumMod val="65000"/>
                  <a:lumOff val="35000"/>
                </a:schemeClr>
              </a:solidFill>
              <a:latin typeface="Meiryo UI" panose="020B0604030504040204" pitchFamily="50" charset="-128"/>
              <a:ea typeface="Meiryo UI" panose="020B0604030504040204" pitchFamily="50" charset="-128"/>
            </a:rPr>
            <a:t>代行者</a:t>
          </a:r>
          <a:endParaRPr kumimoji="1" lang="ja-JP" altLang="en-US" sz="1800" b="0">
            <a:ln>
              <a:noFill/>
            </a:ln>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editAs="oneCell">
    <xdr:from>
      <xdr:col>3</xdr:col>
      <xdr:colOff>191480</xdr:colOff>
      <xdr:row>49</xdr:row>
      <xdr:rowOff>108855</xdr:rowOff>
    </xdr:from>
    <xdr:to>
      <xdr:col>8</xdr:col>
      <xdr:colOff>142184</xdr:colOff>
      <xdr:row>54</xdr:row>
      <xdr:rowOff>21771</xdr:rowOff>
    </xdr:to>
    <xdr:pic>
      <xdr:nvPicPr>
        <xdr:cNvPr id="57" name="図 56" descr="https://qr.quel.jp/tmp/638da1a17c099fafeb7ffb1e388c4882.png?v=148">
          <a:extLst>
            <a:ext uri="{FF2B5EF4-FFF2-40B4-BE49-F238E27FC236}">
              <a16:creationId xmlns:a16="http://schemas.microsoft.com/office/drawing/2014/main" id="{00000000-0008-0000-16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4623" y="10286998"/>
          <a:ext cx="1039275" cy="1047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98848</xdr:colOff>
      <xdr:row>49</xdr:row>
      <xdr:rowOff>124557</xdr:rowOff>
    </xdr:from>
    <xdr:to>
      <xdr:col>21</xdr:col>
      <xdr:colOff>270399</xdr:colOff>
      <xdr:row>54</xdr:row>
      <xdr:rowOff>57162</xdr:rowOff>
    </xdr:to>
    <xdr:pic>
      <xdr:nvPicPr>
        <xdr:cNvPr id="58" name="図 57" descr="https://qr.quel.jp/tmp/10fbf99b896f40c36600bfb41af4034d.png?v=148">
          <a:extLst>
            <a:ext uri="{FF2B5EF4-FFF2-40B4-BE49-F238E27FC236}">
              <a16:creationId xmlns:a16="http://schemas.microsoft.com/office/drawing/2014/main" id="{00000000-0008-0000-1600-00003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25810" y="9468826"/>
          <a:ext cx="992166" cy="997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188134</xdr:colOff>
      <xdr:row>9</xdr:row>
      <xdr:rowOff>83343</xdr:rowOff>
    </xdr:from>
    <xdr:to>
      <xdr:col>28</xdr:col>
      <xdr:colOff>71438</xdr:colOff>
      <xdr:row>40</xdr:row>
      <xdr:rowOff>190500</xdr:rowOff>
    </xdr:to>
    <xdr:sp macro="" textlink="">
      <xdr:nvSpPr>
        <xdr:cNvPr id="59" name="正方形/長方形 58">
          <a:extLst>
            <a:ext uri="{FF2B5EF4-FFF2-40B4-BE49-F238E27FC236}">
              <a16:creationId xmlns:a16="http://schemas.microsoft.com/office/drawing/2014/main" id="{00000000-0008-0000-1600-00003B000000}"/>
            </a:ext>
          </a:extLst>
        </xdr:cNvPr>
        <xdr:cNvSpPr/>
      </xdr:nvSpPr>
      <xdr:spPr>
        <a:xfrm>
          <a:off x="1054909" y="2102643"/>
          <a:ext cx="5588779" cy="6307932"/>
        </a:xfrm>
        <a:prstGeom prst="rect">
          <a:avLst/>
        </a:prstGeom>
        <a:solidFill>
          <a:schemeClr val="accent5">
            <a:lumMod val="40000"/>
            <a:lumOff val="6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155218</xdr:colOff>
      <xdr:row>26</xdr:row>
      <xdr:rowOff>80824</xdr:rowOff>
    </xdr:from>
    <xdr:to>
      <xdr:col>25</xdr:col>
      <xdr:colOff>198633</xdr:colOff>
      <xdr:row>28</xdr:row>
      <xdr:rowOff>164707</xdr:rowOff>
    </xdr:to>
    <xdr:sp macro="" textlink="">
      <xdr:nvSpPr>
        <xdr:cNvPr id="60" name="テキスト ボックス 59">
          <a:extLst>
            <a:ext uri="{FF2B5EF4-FFF2-40B4-BE49-F238E27FC236}">
              <a16:creationId xmlns:a16="http://schemas.microsoft.com/office/drawing/2014/main" id="{00000000-0008-0000-1600-00003C000000}"/>
            </a:ext>
          </a:extLst>
        </xdr:cNvPr>
        <xdr:cNvSpPr txBox="1"/>
      </xdr:nvSpPr>
      <xdr:spPr>
        <a:xfrm>
          <a:off x="3107968" y="5500549"/>
          <a:ext cx="3034265" cy="483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latin typeface="Meiryo UI" panose="020B0604030504040204" pitchFamily="50" charset="-128"/>
              <a:ea typeface="Meiryo UI" panose="020B0604030504040204" pitchFamily="50" charset="-128"/>
            </a:rPr>
            <a:t>が </a:t>
          </a:r>
          <a:r>
            <a:rPr kumimoji="1" lang="ja-JP" altLang="en-US"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rPr>
            <a:t>避難判断水位 </a:t>
          </a:r>
          <a:r>
            <a:rPr kumimoji="1" lang="ja-JP" altLang="en-US" sz="1800">
              <a:solidFill>
                <a:sysClr val="windowText" lastClr="000000"/>
              </a:solidFill>
              <a:latin typeface="Meiryo UI" panose="020B0604030504040204" pitchFamily="50" charset="-128"/>
              <a:ea typeface="Meiryo UI" panose="020B0604030504040204" pitchFamily="50" charset="-128"/>
            </a:rPr>
            <a:t>に到達</a:t>
          </a:r>
        </a:p>
      </xdr:txBody>
    </xdr:sp>
    <xdr:clientData/>
  </xdr:twoCellAnchor>
  <xdr:twoCellAnchor>
    <xdr:from>
      <xdr:col>13</xdr:col>
      <xdr:colOff>185192</xdr:colOff>
      <xdr:row>32</xdr:row>
      <xdr:rowOff>33899</xdr:rowOff>
    </xdr:from>
    <xdr:to>
      <xdr:col>25</xdr:col>
      <xdr:colOff>140320</xdr:colOff>
      <xdr:row>34</xdr:row>
      <xdr:rowOff>119549</xdr:rowOff>
    </xdr:to>
    <xdr:sp macro="" textlink="">
      <xdr:nvSpPr>
        <xdr:cNvPr id="61" name="テキスト ボックス 60">
          <a:extLst>
            <a:ext uri="{FF2B5EF4-FFF2-40B4-BE49-F238E27FC236}">
              <a16:creationId xmlns:a16="http://schemas.microsoft.com/office/drawing/2014/main" id="{00000000-0008-0000-1600-00003D000000}"/>
            </a:ext>
          </a:extLst>
        </xdr:cNvPr>
        <xdr:cNvSpPr txBox="1"/>
      </xdr:nvSpPr>
      <xdr:spPr>
        <a:xfrm>
          <a:off x="3137942" y="6653774"/>
          <a:ext cx="2945978" cy="48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latin typeface="Meiryo UI" panose="020B0604030504040204" pitchFamily="50" charset="-128"/>
              <a:ea typeface="Meiryo UI" panose="020B0604030504040204" pitchFamily="50" charset="-128"/>
            </a:rPr>
            <a:t>が </a:t>
          </a:r>
          <a:r>
            <a:rPr kumimoji="1" lang="ja-JP" altLang="en-US" sz="1800" b="1">
              <a:ln>
                <a:solidFill>
                  <a:schemeClr val="bg1">
                    <a:lumMod val="65000"/>
                  </a:schemeClr>
                </a:solidFill>
              </a:ln>
              <a:solidFill>
                <a:srgbClr val="FFFF00"/>
              </a:solidFill>
              <a:latin typeface="Meiryo UI" panose="020B0604030504040204" pitchFamily="50" charset="-128"/>
              <a:ea typeface="Meiryo UI" panose="020B0604030504040204" pitchFamily="50" charset="-128"/>
            </a:rPr>
            <a:t>氾濫注意水位 </a:t>
          </a:r>
          <a:r>
            <a:rPr kumimoji="1" lang="ja-JP" altLang="en-US" sz="1800">
              <a:solidFill>
                <a:sysClr val="windowText" lastClr="000000"/>
              </a:solidFill>
              <a:latin typeface="Meiryo UI" panose="020B0604030504040204" pitchFamily="50" charset="-128"/>
              <a:ea typeface="Meiryo UI" panose="020B0604030504040204" pitchFamily="50" charset="-128"/>
            </a:rPr>
            <a:t>に到達</a:t>
          </a:r>
        </a:p>
      </xdr:txBody>
    </xdr:sp>
    <xdr:clientData/>
  </xdr:twoCellAnchor>
  <xdr:twoCellAnchor>
    <xdr:from>
      <xdr:col>9</xdr:col>
      <xdr:colOff>81119</xdr:colOff>
      <xdr:row>26</xdr:row>
      <xdr:rowOff>71999</xdr:rowOff>
    </xdr:from>
    <xdr:to>
      <xdr:col>14</xdr:col>
      <xdr:colOff>12754</xdr:colOff>
      <xdr:row>28</xdr:row>
      <xdr:rowOff>165054</xdr:rowOff>
    </xdr:to>
    <xdr:sp macro="" textlink="'P５'!$Q$4">
      <xdr:nvSpPr>
        <xdr:cNvPr id="62" name="テキスト ボックス 61">
          <a:extLst>
            <a:ext uri="{FF2B5EF4-FFF2-40B4-BE49-F238E27FC236}">
              <a16:creationId xmlns:a16="http://schemas.microsoft.com/office/drawing/2014/main" id="{00000000-0008-0000-1600-00003E000000}"/>
            </a:ext>
          </a:extLst>
        </xdr:cNvPr>
        <xdr:cNvSpPr txBox="1"/>
      </xdr:nvSpPr>
      <xdr:spPr>
        <a:xfrm>
          <a:off x="2043269" y="5491724"/>
          <a:ext cx="1198460" cy="493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DE87F69-AE28-4E61-B125-019837B2CDA4}" type="TxLink">
            <a:rPr kumimoji="1" lang="ja-JP" altLang="en-US" sz="1800" b="0" i="0" u="none" strike="noStrike">
              <a:solidFill>
                <a:srgbClr val="FF0000"/>
              </a:solidFill>
              <a:latin typeface="Meiryo UI"/>
              <a:ea typeface="Meiryo UI"/>
            </a:rPr>
            <a:pPr algn="ctr"/>
            <a:t> </a:t>
          </a:fld>
          <a:endParaRPr kumimoji="1" lang="ja-JP" altLang="en-US" sz="1800">
            <a:solidFill>
              <a:sysClr val="windowText" lastClr="000000"/>
            </a:solidFill>
          </a:endParaRPr>
        </a:p>
      </xdr:txBody>
    </xdr:sp>
    <xdr:clientData/>
  </xdr:twoCellAnchor>
  <xdr:twoCellAnchor>
    <xdr:from>
      <xdr:col>9</xdr:col>
      <xdr:colOff>125943</xdr:colOff>
      <xdr:row>32</xdr:row>
      <xdr:rowOff>33898</xdr:rowOff>
    </xdr:from>
    <xdr:to>
      <xdr:col>14</xdr:col>
      <xdr:colOff>57578</xdr:colOff>
      <xdr:row>34</xdr:row>
      <xdr:rowOff>129422</xdr:rowOff>
    </xdr:to>
    <xdr:sp macro="" textlink="'P５'!$Q$4">
      <xdr:nvSpPr>
        <xdr:cNvPr id="63" name="テキスト ボックス 62">
          <a:extLst>
            <a:ext uri="{FF2B5EF4-FFF2-40B4-BE49-F238E27FC236}">
              <a16:creationId xmlns:a16="http://schemas.microsoft.com/office/drawing/2014/main" id="{00000000-0008-0000-1600-00003F000000}"/>
            </a:ext>
          </a:extLst>
        </xdr:cNvPr>
        <xdr:cNvSpPr txBox="1"/>
      </xdr:nvSpPr>
      <xdr:spPr>
        <a:xfrm>
          <a:off x="2088093" y="6653773"/>
          <a:ext cx="1198460" cy="495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2E36C1F4-4BB0-4BA1-BA7F-041953A4283C}" type="TxLink">
            <a:rPr kumimoji="1" lang="ja-JP" altLang="en-US" sz="1800" b="0" i="0" u="none" strike="noStrike">
              <a:solidFill>
                <a:srgbClr val="FF0000"/>
              </a:solidFill>
              <a:latin typeface="Meiryo UI"/>
              <a:ea typeface="Meiryo UI"/>
            </a:rPr>
            <a:pPr algn="ctr"/>
            <a:t> </a:t>
          </a:fld>
          <a:endParaRPr kumimoji="1" lang="ja-JP" altLang="en-US" sz="1800">
            <a:solidFill>
              <a:sysClr val="windowText" lastClr="000000"/>
            </a:solidFill>
          </a:endParaRPr>
        </a:p>
      </xdr:txBody>
    </xdr:sp>
    <xdr:clientData/>
  </xdr:twoCellAnchor>
  <xdr:twoCellAnchor>
    <xdr:from>
      <xdr:col>9</xdr:col>
      <xdr:colOff>9401</xdr:colOff>
      <xdr:row>33</xdr:row>
      <xdr:rowOff>38941</xdr:rowOff>
    </xdr:from>
    <xdr:to>
      <xdr:col>9</xdr:col>
      <xdr:colOff>212530</xdr:colOff>
      <xdr:row>34</xdr:row>
      <xdr:rowOff>6838</xdr:rowOff>
    </xdr:to>
    <xdr:sp macro="" textlink="">
      <xdr:nvSpPr>
        <xdr:cNvPr id="64" name="二等辺三角形 63">
          <a:extLst>
            <a:ext uri="{FF2B5EF4-FFF2-40B4-BE49-F238E27FC236}">
              <a16:creationId xmlns:a16="http://schemas.microsoft.com/office/drawing/2014/main" id="{00000000-0008-0000-1600-000040000000}"/>
            </a:ext>
          </a:extLst>
        </xdr:cNvPr>
        <xdr:cNvSpPr/>
      </xdr:nvSpPr>
      <xdr:spPr>
        <a:xfrm>
          <a:off x="1971551" y="6858841"/>
          <a:ext cx="203129" cy="167922"/>
        </a:xfrm>
        <a:prstGeom prst="triangle">
          <a:avLst/>
        </a:prstGeom>
        <a:scene3d>
          <a:camera prst="orthographicFront">
            <a:rot lat="10800000" lon="0" rev="0"/>
          </a:camera>
          <a:lightRig rig="threePt" dir="t"/>
        </a:scene3d>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193738</xdr:colOff>
      <xdr:row>27</xdr:row>
      <xdr:rowOff>73680</xdr:rowOff>
    </xdr:from>
    <xdr:to>
      <xdr:col>9</xdr:col>
      <xdr:colOff>172749</xdr:colOff>
      <xdr:row>28</xdr:row>
      <xdr:rowOff>39109</xdr:rowOff>
    </xdr:to>
    <xdr:sp macro="" textlink="">
      <xdr:nvSpPr>
        <xdr:cNvPr id="65" name="二等辺三角形 64">
          <a:extLst>
            <a:ext uri="{FF2B5EF4-FFF2-40B4-BE49-F238E27FC236}">
              <a16:creationId xmlns:a16="http://schemas.microsoft.com/office/drawing/2014/main" id="{00000000-0008-0000-1600-000041000000}"/>
            </a:ext>
          </a:extLst>
        </xdr:cNvPr>
        <xdr:cNvSpPr/>
      </xdr:nvSpPr>
      <xdr:spPr>
        <a:xfrm>
          <a:off x="1936813" y="5693430"/>
          <a:ext cx="198086" cy="165454"/>
        </a:xfrm>
        <a:prstGeom prst="triangle">
          <a:avLst/>
        </a:prstGeom>
        <a:scene3d>
          <a:camera prst="orthographicFront">
            <a:rot lat="10800000" lon="0" rev="0"/>
          </a:camera>
          <a:lightRig rig="threePt" dir="t"/>
        </a:scene3d>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47359</xdr:colOff>
      <xdr:row>33</xdr:row>
      <xdr:rowOff>168930</xdr:rowOff>
    </xdr:from>
    <xdr:to>
      <xdr:col>24</xdr:col>
      <xdr:colOff>169419</xdr:colOff>
      <xdr:row>36</xdr:row>
      <xdr:rowOff>51107</xdr:rowOff>
    </xdr:to>
    <xdr:sp macro="" textlink="">
      <xdr:nvSpPr>
        <xdr:cNvPr id="66" name="テキスト ボックス 65">
          <a:extLst>
            <a:ext uri="{FF2B5EF4-FFF2-40B4-BE49-F238E27FC236}">
              <a16:creationId xmlns:a16="http://schemas.microsoft.com/office/drawing/2014/main" id="{00000000-0008-0000-1600-000042000000}"/>
            </a:ext>
          </a:extLst>
        </xdr:cNvPr>
        <xdr:cNvSpPr txBox="1"/>
      </xdr:nvSpPr>
      <xdr:spPr>
        <a:xfrm>
          <a:off x="2228584" y="6988830"/>
          <a:ext cx="3646310" cy="482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eiryo UI" panose="020B0604030504040204" pitchFamily="50" charset="-128"/>
              <a:ea typeface="Meiryo UI" panose="020B0604030504040204" pitchFamily="50" charset="-128"/>
            </a:rPr>
            <a:t>または、</a:t>
          </a:r>
          <a:r>
            <a:rPr kumimoji="1" lang="ja-JP" altLang="en-US" sz="1800" b="1">
              <a:ln>
                <a:solidFill>
                  <a:schemeClr val="bg1">
                    <a:lumMod val="65000"/>
                  </a:schemeClr>
                </a:solidFill>
              </a:ln>
              <a:solidFill>
                <a:srgbClr val="FFFF00"/>
              </a:solidFill>
              <a:latin typeface="Meiryo UI" panose="020B0604030504040204" pitchFamily="50" charset="-128"/>
              <a:ea typeface="Meiryo UI" panose="020B0604030504040204" pitchFamily="50" charset="-128"/>
            </a:rPr>
            <a:t>大雨洪水注意報 </a:t>
          </a:r>
          <a:r>
            <a:rPr kumimoji="1" lang="ja-JP" altLang="en-US" sz="1800">
              <a:solidFill>
                <a:sysClr val="windowText" lastClr="000000"/>
              </a:solidFill>
              <a:latin typeface="Meiryo UI" panose="020B0604030504040204" pitchFamily="50" charset="-128"/>
              <a:ea typeface="Meiryo UI" panose="020B0604030504040204" pitchFamily="50" charset="-128"/>
            </a:rPr>
            <a:t>が発表</a:t>
          </a:r>
        </a:p>
      </xdr:txBody>
    </xdr:sp>
    <xdr:clientData/>
  </xdr:twoCellAnchor>
  <xdr:twoCellAnchor>
    <xdr:from>
      <xdr:col>11</xdr:col>
      <xdr:colOff>51842</xdr:colOff>
      <xdr:row>10</xdr:row>
      <xdr:rowOff>139701</xdr:rowOff>
    </xdr:from>
    <xdr:to>
      <xdr:col>24</xdr:col>
      <xdr:colOff>125134</xdr:colOff>
      <xdr:row>13</xdr:row>
      <xdr:rowOff>17209</xdr:rowOff>
    </xdr:to>
    <xdr:sp macro="" textlink="">
      <xdr:nvSpPr>
        <xdr:cNvPr id="67" name="テキスト ボックス 66">
          <a:extLst>
            <a:ext uri="{FF2B5EF4-FFF2-40B4-BE49-F238E27FC236}">
              <a16:creationId xmlns:a16="http://schemas.microsoft.com/office/drawing/2014/main" id="{00000000-0008-0000-1600-000043000000}"/>
            </a:ext>
          </a:extLst>
        </xdr:cNvPr>
        <xdr:cNvSpPr txBox="1"/>
      </xdr:nvSpPr>
      <xdr:spPr>
        <a:xfrm>
          <a:off x="2452142" y="2359026"/>
          <a:ext cx="3378467" cy="477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eiryo UI" panose="020B0604030504040204" pitchFamily="50" charset="-128"/>
              <a:ea typeface="Meiryo UI" panose="020B0604030504040204" pitchFamily="50" charset="-128"/>
            </a:rPr>
            <a:t>または、</a:t>
          </a:r>
          <a:r>
            <a:rPr kumimoji="1" lang="ja-JP" altLang="en-US" sz="1800" b="1">
              <a:ln>
                <a:solidFill>
                  <a:schemeClr val="bg1">
                    <a:lumMod val="65000"/>
                  </a:schemeClr>
                </a:solidFill>
              </a:ln>
              <a:solidFill>
                <a:srgbClr val="FF0000"/>
              </a:solidFill>
              <a:latin typeface="Meiryo UI" panose="020B0604030504040204" pitchFamily="50" charset="-128"/>
              <a:ea typeface="Meiryo UI" panose="020B0604030504040204" pitchFamily="50" charset="-128"/>
            </a:rPr>
            <a:t>大雨特別警報 </a:t>
          </a:r>
          <a:r>
            <a:rPr kumimoji="1" lang="ja-JP" altLang="en-US" sz="1800">
              <a:solidFill>
                <a:sysClr val="windowText" lastClr="000000"/>
              </a:solidFill>
              <a:latin typeface="Meiryo UI" panose="020B0604030504040204" pitchFamily="50" charset="-128"/>
              <a:ea typeface="Meiryo UI" panose="020B0604030504040204" pitchFamily="50" charset="-128"/>
            </a:rPr>
            <a:t>が発表</a:t>
          </a:r>
        </a:p>
      </xdr:txBody>
    </xdr:sp>
    <xdr:clientData/>
  </xdr:twoCellAnchor>
  <xdr:twoCellAnchor>
    <xdr:from>
      <xdr:col>10</xdr:col>
      <xdr:colOff>217129</xdr:colOff>
      <xdr:row>27</xdr:row>
      <xdr:rowOff>197505</xdr:rowOff>
    </xdr:from>
    <xdr:to>
      <xdr:col>24</xdr:col>
      <xdr:colOff>115089</xdr:colOff>
      <xdr:row>30</xdr:row>
      <xdr:rowOff>81449</xdr:rowOff>
    </xdr:to>
    <xdr:sp macro="" textlink="">
      <xdr:nvSpPr>
        <xdr:cNvPr id="68" name="テキスト ボックス 67">
          <a:extLst>
            <a:ext uri="{FF2B5EF4-FFF2-40B4-BE49-F238E27FC236}">
              <a16:creationId xmlns:a16="http://schemas.microsoft.com/office/drawing/2014/main" id="{00000000-0008-0000-1600-000044000000}"/>
            </a:ext>
          </a:extLst>
        </xdr:cNvPr>
        <xdr:cNvSpPr txBox="1"/>
      </xdr:nvSpPr>
      <xdr:spPr>
        <a:xfrm>
          <a:off x="2398354" y="5817255"/>
          <a:ext cx="3422210" cy="484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eiryo UI" panose="020B0604030504040204" pitchFamily="50" charset="-128"/>
              <a:ea typeface="Meiryo UI" panose="020B0604030504040204" pitchFamily="50" charset="-128"/>
            </a:rPr>
            <a:t>または、</a:t>
          </a:r>
          <a:r>
            <a:rPr kumimoji="1" lang="ja-JP" altLang="en-US"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rPr>
            <a:t>大雨洪水警報 </a:t>
          </a:r>
          <a:r>
            <a:rPr kumimoji="1" lang="ja-JP" altLang="en-US" sz="1800">
              <a:solidFill>
                <a:sysClr val="windowText" lastClr="000000"/>
              </a:solidFill>
              <a:latin typeface="Meiryo UI" panose="020B0604030504040204" pitchFamily="50" charset="-128"/>
              <a:ea typeface="Meiryo UI" panose="020B0604030504040204" pitchFamily="50" charset="-128"/>
            </a:rPr>
            <a:t>が発表</a:t>
          </a:r>
        </a:p>
      </xdr:txBody>
    </xdr:sp>
    <xdr:clientData/>
  </xdr:twoCellAnchor>
  <xdr:twoCellAnchor>
    <xdr:from>
      <xdr:col>13</xdr:col>
      <xdr:colOff>132526</xdr:colOff>
      <xdr:row>9</xdr:row>
      <xdr:rowOff>38101</xdr:rowOff>
    </xdr:from>
    <xdr:to>
      <xdr:col>26</xdr:col>
      <xdr:colOff>130086</xdr:colOff>
      <xdr:row>11</xdr:row>
      <xdr:rowOff>76826</xdr:rowOff>
    </xdr:to>
    <xdr:sp macro="" textlink="">
      <xdr:nvSpPr>
        <xdr:cNvPr id="69" name="テキスト ボックス 68">
          <a:extLst>
            <a:ext uri="{FF2B5EF4-FFF2-40B4-BE49-F238E27FC236}">
              <a16:creationId xmlns:a16="http://schemas.microsoft.com/office/drawing/2014/main" id="{00000000-0008-0000-1600-000045000000}"/>
            </a:ext>
          </a:extLst>
        </xdr:cNvPr>
        <xdr:cNvSpPr txBox="1"/>
      </xdr:nvSpPr>
      <xdr:spPr>
        <a:xfrm>
          <a:off x="3085276" y="2057401"/>
          <a:ext cx="3207485" cy="438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latin typeface="Meiryo UI" panose="020B0604030504040204" pitchFamily="50" charset="-128"/>
              <a:ea typeface="Meiryo UI" panose="020B0604030504040204" pitchFamily="50" charset="-128"/>
            </a:rPr>
            <a:t>が </a:t>
          </a:r>
          <a:r>
            <a:rPr kumimoji="1" lang="ja-JP" altLang="en-US" sz="1800" b="1">
              <a:ln>
                <a:solidFill>
                  <a:schemeClr val="bg1">
                    <a:lumMod val="65000"/>
                  </a:schemeClr>
                </a:solidFill>
              </a:ln>
              <a:solidFill>
                <a:srgbClr val="FF0000"/>
              </a:solidFill>
              <a:latin typeface="Meiryo UI" panose="020B0604030504040204" pitchFamily="50" charset="-128"/>
              <a:ea typeface="Meiryo UI" panose="020B0604030504040204" pitchFamily="50" charset="-128"/>
            </a:rPr>
            <a:t>氾濫危険水位 </a:t>
          </a:r>
          <a:r>
            <a:rPr kumimoji="1" lang="ja-JP" altLang="en-US" sz="1800">
              <a:solidFill>
                <a:sysClr val="windowText" lastClr="000000"/>
              </a:solidFill>
              <a:latin typeface="Meiryo UI" panose="020B0604030504040204" pitchFamily="50" charset="-128"/>
              <a:ea typeface="Meiryo UI" panose="020B0604030504040204" pitchFamily="50" charset="-128"/>
            </a:rPr>
            <a:t>に到達</a:t>
          </a:r>
        </a:p>
      </xdr:txBody>
    </xdr:sp>
    <xdr:clientData/>
  </xdr:twoCellAnchor>
  <xdr:twoCellAnchor>
    <xdr:from>
      <xdr:col>9</xdr:col>
      <xdr:colOff>63749</xdr:colOff>
      <xdr:row>9</xdr:row>
      <xdr:rowOff>38100</xdr:rowOff>
    </xdr:from>
    <xdr:to>
      <xdr:col>13</xdr:col>
      <xdr:colOff>266842</xdr:colOff>
      <xdr:row>11</xdr:row>
      <xdr:rowOff>86699</xdr:rowOff>
    </xdr:to>
    <xdr:sp macro="" textlink="'P５'!$Q$4">
      <xdr:nvSpPr>
        <xdr:cNvPr id="70" name="テキスト ボックス 69">
          <a:extLst>
            <a:ext uri="{FF2B5EF4-FFF2-40B4-BE49-F238E27FC236}">
              <a16:creationId xmlns:a16="http://schemas.microsoft.com/office/drawing/2014/main" id="{00000000-0008-0000-1600-000046000000}"/>
            </a:ext>
          </a:extLst>
        </xdr:cNvPr>
        <xdr:cNvSpPr txBox="1"/>
      </xdr:nvSpPr>
      <xdr:spPr>
        <a:xfrm>
          <a:off x="2025899" y="2057400"/>
          <a:ext cx="1193693" cy="448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481576C7-C8E4-4FBC-92DA-B6581EC401D9}" type="TxLink">
            <a:rPr kumimoji="1" lang="ja-JP" altLang="en-US" sz="1800" b="0" i="0" u="none" strike="noStrike">
              <a:solidFill>
                <a:srgbClr val="FF0000"/>
              </a:solidFill>
              <a:latin typeface="Meiryo UI"/>
              <a:ea typeface="Meiryo UI"/>
            </a:rPr>
            <a:pPr algn="ctr"/>
            <a:t> </a:t>
          </a:fld>
          <a:endParaRPr kumimoji="1" lang="ja-JP" altLang="en-US" sz="1800">
            <a:solidFill>
              <a:sysClr val="windowText" lastClr="000000"/>
            </a:solidFill>
          </a:endParaRPr>
        </a:p>
      </xdr:txBody>
    </xdr:sp>
    <xdr:clientData/>
  </xdr:twoCellAnchor>
  <xdr:twoCellAnchor>
    <xdr:from>
      <xdr:col>6</xdr:col>
      <xdr:colOff>92883</xdr:colOff>
      <xdr:row>38</xdr:row>
      <xdr:rowOff>87426</xdr:rowOff>
    </xdr:from>
    <xdr:to>
      <xdr:col>25</xdr:col>
      <xdr:colOff>151496</xdr:colOff>
      <xdr:row>38</xdr:row>
      <xdr:rowOff>87426</xdr:rowOff>
    </xdr:to>
    <xdr:cxnSp macro="">
      <xdr:nvCxnSpPr>
        <xdr:cNvPr id="71" name="直線コネクタ 70">
          <a:extLst>
            <a:ext uri="{FF2B5EF4-FFF2-40B4-BE49-F238E27FC236}">
              <a16:creationId xmlns:a16="http://schemas.microsoft.com/office/drawing/2014/main" id="{00000000-0008-0000-1600-000047000000}"/>
            </a:ext>
          </a:extLst>
        </xdr:cNvPr>
        <xdr:cNvCxnSpPr/>
      </xdr:nvCxnSpPr>
      <xdr:spPr>
        <a:xfrm>
          <a:off x="1397808" y="7907451"/>
          <a:ext cx="4697288"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160306</xdr:colOff>
      <xdr:row>10</xdr:row>
      <xdr:rowOff>12701</xdr:rowOff>
    </xdr:from>
    <xdr:to>
      <xdr:col>9</xdr:col>
      <xdr:colOff>139317</xdr:colOff>
      <xdr:row>10</xdr:row>
      <xdr:rowOff>182304</xdr:rowOff>
    </xdr:to>
    <xdr:sp macro="" textlink="">
      <xdr:nvSpPr>
        <xdr:cNvPr id="72" name="二等辺三角形 71">
          <a:extLst>
            <a:ext uri="{FF2B5EF4-FFF2-40B4-BE49-F238E27FC236}">
              <a16:creationId xmlns:a16="http://schemas.microsoft.com/office/drawing/2014/main" id="{00000000-0008-0000-1600-000048000000}"/>
            </a:ext>
          </a:extLst>
        </xdr:cNvPr>
        <xdr:cNvSpPr/>
      </xdr:nvSpPr>
      <xdr:spPr>
        <a:xfrm>
          <a:off x="1903381" y="2232026"/>
          <a:ext cx="198086" cy="169603"/>
        </a:xfrm>
        <a:prstGeom prst="triangle">
          <a:avLst/>
        </a:prstGeom>
        <a:scene3d>
          <a:camera prst="orthographicFront">
            <a:rot lat="10800000" lon="0" rev="0"/>
          </a:camera>
          <a:lightRig rig="threePt" dir="t"/>
        </a:scene3d>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178608</xdr:colOff>
      <xdr:row>8</xdr:row>
      <xdr:rowOff>161925</xdr:rowOff>
    </xdr:from>
    <xdr:to>
      <xdr:col>32</xdr:col>
      <xdr:colOff>11002</xdr:colOff>
      <xdr:row>40</xdr:row>
      <xdr:rowOff>39386</xdr:rowOff>
    </xdr:to>
    <xdr:sp macro="" textlink="">
      <xdr:nvSpPr>
        <xdr:cNvPr id="73" name="台形 72">
          <a:extLst>
            <a:ext uri="{FF2B5EF4-FFF2-40B4-BE49-F238E27FC236}">
              <a16:creationId xmlns:a16="http://schemas.microsoft.com/office/drawing/2014/main" id="{00000000-0008-0000-1600-000049000000}"/>
            </a:ext>
          </a:extLst>
        </xdr:cNvPr>
        <xdr:cNvSpPr/>
      </xdr:nvSpPr>
      <xdr:spPr>
        <a:xfrm>
          <a:off x="6341283" y="2019300"/>
          <a:ext cx="984919" cy="6240161"/>
        </a:xfrm>
        <a:prstGeom prst="trapezoid">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35720</xdr:colOff>
      <xdr:row>24</xdr:row>
      <xdr:rowOff>10186</xdr:rowOff>
    </xdr:from>
    <xdr:to>
      <xdr:col>31</xdr:col>
      <xdr:colOff>35720</xdr:colOff>
      <xdr:row>27</xdr:row>
      <xdr:rowOff>117686</xdr:rowOff>
    </xdr:to>
    <xdr:sp macro="" textlink="">
      <xdr:nvSpPr>
        <xdr:cNvPr id="74" name="正方形/長方形 73">
          <a:extLst>
            <a:ext uri="{FF2B5EF4-FFF2-40B4-BE49-F238E27FC236}">
              <a16:creationId xmlns:a16="http://schemas.microsoft.com/office/drawing/2014/main" id="{00000000-0008-0000-1600-00004A000000}"/>
            </a:ext>
          </a:extLst>
        </xdr:cNvPr>
        <xdr:cNvSpPr/>
      </xdr:nvSpPr>
      <xdr:spPr>
        <a:xfrm>
          <a:off x="6417470" y="5029861"/>
          <a:ext cx="742950" cy="707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ja-JP" altLang="en-US" sz="1800" b="1">
              <a:latin typeface="Meiryo UI" panose="020B0604030504040204" pitchFamily="50" charset="-128"/>
              <a:ea typeface="Meiryo UI" panose="020B0604030504040204" pitchFamily="50" charset="-128"/>
            </a:rPr>
            <a:t>堤防</a:t>
          </a:r>
          <a:endParaRPr kumimoji="1" lang="en-US" altLang="ja-JP" sz="1800" b="1">
            <a:latin typeface="Meiryo UI" panose="020B0604030504040204" pitchFamily="50" charset="-128"/>
            <a:ea typeface="Meiryo UI" panose="020B0604030504040204" pitchFamily="50" charset="-128"/>
          </a:endParaRPr>
        </a:p>
        <a:p>
          <a:pPr algn="r"/>
          <a:endParaRPr kumimoji="1" lang="ja-JP" altLang="en-US" sz="1800" b="1"/>
        </a:p>
      </xdr:txBody>
    </xdr:sp>
    <xdr:clientData/>
  </xdr:twoCellAnchor>
  <xdr:twoCellAnchor>
    <xdr:from>
      <xdr:col>1</xdr:col>
      <xdr:colOff>95250</xdr:colOff>
      <xdr:row>35</xdr:row>
      <xdr:rowOff>0</xdr:rowOff>
    </xdr:from>
    <xdr:to>
      <xdr:col>4</xdr:col>
      <xdr:colOff>149276</xdr:colOff>
      <xdr:row>41</xdr:row>
      <xdr:rowOff>126</xdr:rowOff>
    </xdr:to>
    <xdr:sp macro="" textlink="">
      <xdr:nvSpPr>
        <xdr:cNvPr id="75" name="正方形/長方形 74">
          <a:extLst>
            <a:ext uri="{FF2B5EF4-FFF2-40B4-BE49-F238E27FC236}">
              <a16:creationId xmlns:a16="http://schemas.microsoft.com/office/drawing/2014/main" id="{00000000-0008-0000-1600-00004B000000}"/>
            </a:ext>
          </a:extLst>
        </xdr:cNvPr>
        <xdr:cNvSpPr/>
      </xdr:nvSpPr>
      <xdr:spPr>
        <a:xfrm>
          <a:off x="340179" y="7320643"/>
          <a:ext cx="679954" cy="1224769"/>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59532</xdr:colOff>
      <xdr:row>38</xdr:row>
      <xdr:rowOff>95249</xdr:rowOff>
    </xdr:from>
    <xdr:to>
      <xdr:col>30</xdr:col>
      <xdr:colOff>121445</xdr:colOff>
      <xdr:row>40</xdr:row>
      <xdr:rowOff>202405</xdr:rowOff>
    </xdr:to>
    <xdr:sp macro="" textlink="">
      <xdr:nvSpPr>
        <xdr:cNvPr id="76" name="正方形/長方形 75">
          <a:extLst>
            <a:ext uri="{FF2B5EF4-FFF2-40B4-BE49-F238E27FC236}">
              <a16:creationId xmlns:a16="http://schemas.microsoft.com/office/drawing/2014/main" id="{00000000-0008-0000-1600-00004C000000}"/>
            </a:ext>
          </a:extLst>
        </xdr:cNvPr>
        <xdr:cNvSpPr/>
      </xdr:nvSpPr>
      <xdr:spPr>
        <a:xfrm>
          <a:off x="1145382" y="7915274"/>
          <a:ext cx="5929313" cy="507206"/>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7159</xdr:colOff>
      <xdr:row>38</xdr:row>
      <xdr:rowOff>119061</xdr:rowOff>
    </xdr:from>
    <xdr:to>
      <xdr:col>21</xdr:col>
      <xdr:colOff>81643</xdr:colOff>
      <xdr:row>40</xdr:row>
      <xdr:rowOff>150557</xdr:rowOff>
    </xdr:to>
    <xdr:sp macro="" textlink="">
      <xdr:nvSpPr>
        <xdr:cNvPr id="77" name="テキスト ボックス 76">
          <a:extLst>
            <a:ext uri="{FF2B5EF4-FFF2-40B4-BE49-F238E27FC236}">
              <a16:creationId xmlns:a16="http://schemas.microsoft.com/office/drawing/2014/main" id="{00000000-0008-0000-1600-00004D000000}"/>
            </a:ext>
          </a:extLst>
        </xdr:cNvPr>
        <xdr:cNvSpPr txBox="1"/>
      </xdr:nvSpPr>
      <xdr:spPr>
        <a:xfrm>
          <a:off x="3236134" y="7939086"/>
          <a:ext cx="1608009" cy="431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eiryo UI" panose="020B0604030504040204" pitchFamily="50" charset="-128"/>
              <a:ea typeface="Meiryo UI" panose="020B0604030504040204" pitchFamily="50" charset="-128"/>
            </a:rPr>
            <a:t>ふだんの水位</a:t>
          </a:r>
          <a:endParaRPr kumimoji="1" lang="ja-JP" altLang="en-US" sz="18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xdr:col>
      <xdr:colOff>83358</xdr:colOff>
      <xdr:row>36</xdr:row>
      <xdr:rowOff>154780</xdr:rowOff>
    </xdr:from>
    <xdr:to>
      <xdr:col>8</xdr:col>
      <xdr:colOff>157977</xdr:colOff>
      <xdr:row>40</xdr:row>
      <xdr:rowOff>198026</xdr:rowOff>
    </xdr:to>
    <xdr:sp macro="" textlink="">
      <xdr:nvSpPr>
        <xdr:cNvPr id="78" name="台形 77">
          <a:extLst>
            <a:ext uri="{FF2B5EF4-FFF2-40B4-BE49-F238E27FC236}">
              <a16:creationId xmlns:a16="http://schemas.microsoft.com/office/drawing/2014/main" id="{00000000-0008-0000-1600-00004E000000}"/>
            </a:ext>
          </a:extLst>
        </xdr:cNvPr>
        <xdr:cNvSpPr/>
      </xdr:nvSpPr>
      <xdr:spPr>
        <a:xfrm>
          <a:off x="950133" y="7574755"/>
          <a:ext cx="950919" cy="843346"/>
        </a:xfrm>
        <a:prstGeom prst="trapezoid">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211946</xdr:colOff>
      <xdr:row>36</xdr:row>
      <xdr:rowOff>166687</xdr:rowOff>
    </xdr:from>
    <xdr:to>
      <xdr:col>29</xdr:col>
      <xdr:colOff>47625</xdr:colOff>
      <xdr:row>40</xdr:row>
      <xdr:rowOff>198024</xdr:rowOff>
    </xdr:to>
    <xdr:sp macro="" textlink="">
      <xdr:nvSpPr>
        <xdr:cNvPr id="79" name="台形 78">
          <a:extLst>
            <a:ext uri="{FF2B5EF4-FFF2-40B4-BE49-F238E27FC236}">
              <a16:creationId xmlns:a16="http://schemas.microsoft.com/office/drawing/2014/main" id="{00000000-0008-0000-1600-00004F000000}"/>
            </a:ext>
          </a:extLst>
        </xdr:cNvPr>
        <xdr:cNvSpPr/>
      </xdr:nvSpPr>
      <xdr:spPr>
        <a:xfrm>
          <a:off x="5917421" y="7586662"/>
          <a:ext cx="892954" cy="831437"/>
        </a:xfrm>
        <a:prstGeom prst="trapezoid">
          <a:avLst>
            <a:gd name="adj" fmla="val 16837"/>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135745</xdr:colOff>
      <xdr:row>34</xdr:row>
      <xdr:rowOff>190500</xdr:rowOff>
    </xdr:from>
    <xdr:to>
      <xdr:col>33</xdr:col>
      <xdr:colOff>33619</xdr:colOff>
      <xdr:row>41</xdr:row>
      <xdr:rowOff>0</xdr:rowOff>
    </xdr:to>
    <xdr:sp macro="" textlink="">
      <xdr:nvSpPr>
        <xdr:cNvPr id="80" name="正方形/長方形 79">
          <a:extLst>
            <a:ext uri="{FF2B5EF4-FFF2-40B4-BE49-F238E27FC236}">
              <a16:creationId xmlns:a16="http://schemas.microsoft.com/office/drawing/2014/main" id="{00000000-0008-0000-1600-000050000000}"/>
            </a:ext>
          </a:extLst>
        </xdr:cNvPr>
        <xdr:cNvSpPr/>
      </xdr:nvSpPr>
      <xdr:spPr>
        <a:xfrm>
          <a:off x="6707995" y="7210425"/>
          <a:ext cx="831324" cy="1209675"/>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100026</xdr:colOff>
      <xdr:row>37</xdr:row>
      <xdr:rowOff>41113</xdr:rowOff>
    </xdr:from>
    <xdr:to>
      <xdr:col>30</xdr:col>
      <xdr:colOff>59533</xdr:colOff>
      <xdr:row>40</xdr:row>
      <xdr:rowOff>148613</xdr:rowOff>
    </xdr:to>
    <xdr:sp macro="" textlink="">
      <xdr:nvSpPr>
        <xdr:cNvPr id="81" name="正方形/長方形 80">
          <a:extLst>
            <a:ext uri="{FF2B5EF4-FFF2-40B4-BE49-F238E27FC236}">
              <a16:creationId xmlns:a16="http://schemas.microsoft.com/office/drawing/2014/main" id="{00000000-0008-0000-1600-000051000000}"/>
            </a:ext>
          </a:extLst>
        </xdr:cNvPr>
        <xdr:cNvSpPr/>
      </xdr:nvSpPr>
      <xdr:spPr>
        <a:xfrm>
          <a:off x="6043626" y="7661113"/>
          <a:ext cx="969157" cy="707575"/>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Meiryo UI" panose="020B0604030504040204" pitchFamily="50" charset="-128"/>
              <a:ea typeface="Meiryo UI" panose="020B0604030504040204" pitchFamily="50" charset="-128"/>
            </a:rPr>
            <a:t>河川敷</a:t>
          </a:r>
        </a:p>
      </xdr:txBody>
    </xdr:sp>
    <xdr:clientData/>
  </xdr:twoCellAnchor>
  <xdr:twoCellAnchor>
    <xdr:from>
      <xdr:col>6</xdr:col>
      <xdr:colOff>102408</xdr:colOff>
      <xdr:row>34</xdr:row>
      <xdr:rowOff>60092</xdr:rowOff>
    </xdr:from>
    <xdr:to>
      <xdr:col>33</xdr:col>
      <xdr:colOff>190500</xdr:colOff>
      <xdr:row>34</xdr:row>
      <xdr:rowOff>60092</xdr:rowOff>
    </xdr:to>
    <xdr:cxnSp macro="">
      <xdr:nvCxnSpPr>
        <xdr:cNvPr id="82" name="直線コネクタ 81">
          <a:extLst>
            <a:ext uri="{FF2B5EF4-FFF2-40B4-BE49-F238E27FC236}">
              <a16:creationId xmlns:a16="http://schemas.microsoft.com/office/drawing/2014/main" id="{00000000-0008-0000-1600-000052000000}"/>
            </a:ext>
          </a:extLst>
        </xdr:cNvPr>
        <xdr:cNvCxnSpPr/>
      </xdr:nvCxnSpPr>
      <xdr:spPr>
        <a:xfrm>
          <a:off x="1408694" y="7176628"/>
          <a:ext cx="6279342" cy="0"/>
        </a:xfrm>
        <a:prstGeom prst="line">
          <a:avLst/>
        </a:prstGeom>
        <a:ln w="2857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41176</xdr:colOff>
      <xdr:row>28</xdr:row>
      <xdr:rowOff>87967</xdr:rowOff>
    </xdr:from>
    <xdr:to>
      <xdr:col>33</xdr:col>
      <xdr:colOff>204108</xdr:colOff>
      <xdr:row>28</xdr:row>
      <xdr:rowOff>102350</xdr:rowOff>
    </xdr:to>
    <xdr:cxnSp macro="">
      <xdr:nvCxnSpPr>
        <xdr:cNvPr id="83" name="直線コネクタ 82">
          <a:extLst>
            <a:ext uri="{FF2B5EF4-FFF2-40B4-BE49-F238E27FC236}">
              <a16:creationId xmlns:a16="http://schemas.microsoft.com/office/drawing/2014/main" id="{00000000-0008-0000-1600-000053000000}"/>
            </a:ext>
          </a:extLst>
        </xdr:cNvPr>
        <xdr:cNvCxnSpPr/>
      </xdr:nvCxnSpPr>
      <xdr:spPr>
        <a:xfrm>
          <a:off x="1129747" y="5979860"/>
          <a:ext cx="6571897" cy="14383"/>
        </a:xfrm>
        <a:prstGeom prst="line">
          <a:avLst/>
        </a:prstGeom>
        <a:ln w="2857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140507</xdr:colOff>
      <xdr:row>11</xdr:row>
      <xdr:rowOff>19050</xdr:rowOff>
    </xdr:from>
    <xdr:to>
      <xdr:col>33</xdr:col>
      <xdr:colOff>231321</xdr:colOff>
      <xdr:row>11</xdr:row>
      <xdr:rowOff>35774</xdr:rowOff>
    </xdr:to>
    <xdr:cxnSp macro="">
      <xdr:nvCxnSpPr>
        <xdr:cNvPr id="84" name="直線コネクタ 83">
          <a:extLst>
            <a:ext uri="{FF2B5EF4-FFF2-40B4-BE49-F238E27FC236}">
              <a16:creationId xmlns:a16="http://schemas.microsoft.com/office/drawing/2014/main" id="{00000000-0008-0000-1600-000054000000}"/>
            </a:ext>
          </a:extLst>
        </xdr:cNvPr>
        <xdr:cNvCxnSpPr/>
      </xdr:nvCxnSpPr>
      <xdr:spPr>
        <a:xfrm>
          <a:off x="1229078" y="2441121"/>
          <a:ext cx="6499779" cy="16724"/>
        </a:xfrm>
        <a:prstGeom prst="line">
          <a:avLst/>
        </a:prstGeom>
        <a:ln w="2857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173845</xdr:colOff>
      <xdr:row>8</xdr:row>
      <xdr:rowOff>161927</xdr:rowOff>
    </xdr:from>
    <xdr:to>
      <xdr:col>6</xdr:col>
      <xdr:colOff>103580</xdr:colOff>
      <xdr:row>40</xdr:row>
      <xdr:rowOff>190500</xdr:rowOff>
    </xdr:to>
    <xdr:sp macro="" textlink="">
      <xdr:nvSpPr>
        <xdr:cNvPr id="85" name="台形 84">
          <a:extLst>
            <a:ext uri="{FF2B5EF4-FFF2-40B4-BE49-F238E27FC236}">
              <a16:creationId xmlns:a16="http://schemas.microsoft.com/office/drawing/2014/main" id="{00000000-0008-0000-1600-000055000000}"/>
            </a:ext>
          </a:extLst>
        </xdr:cNvPr>
        <xdr:cNvSpPr/>
      </xdr:nvSpPr>
      <xdr:spPr>
        <a:xfrm>
          <a:off x="411970" y="2019302"/>
          <a:ext cx="996535" cy="6391273"/>
        </a:xfrm>
        <a:prstGeom prst="trapezoid">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114313</xdr:colOff>
      <xdr:row>24</xdr:row>
      <xdr:rowOff>30984</xdr:rowOff>
    </xdr:from>
    <xdr:to>
      <xdr:col>5</xdr:col>
      <xdr:colOff>190500</xdr:colOff>
      <xdr:row>27</xdr:row>
      <xdr:rowOff>137191</xdr:rowOff>
    </xdr:to>
    <xdr:sp macro="" textlink="">
      <xdr:nvSpPr>
        <xdr:cNvPr id="86" name="正方形/長方形 85">
          <a:extLst>
            <a:ext uri="{FF2B5EF4-FFF2-40B4-BE49-F238E27FC236}">
              <a16:creationId xmlns:a16="http://schemas.microsoft.com/office/drawing/2014/main" id="{00000000-0008-0000-1600-000056000000}"/>
            </a:ext>
          </a:extLst>
        </xdr:cNvPr>
        <xdr:cNvSpPr/>
      </xdr:nvSpPr>
      <xdr:spPr>
        <a:xfrm>
          <a:off x="571513" y="5050659"/>
          <a:ext cx="704837" cy="706282"/>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latin typeface="Meiryo UI" panose="020B0604030504040204" pitchFamily="50" charset="-128"/>
              <a:ea typeface="Meiryo UI" panose="020B0604030504040204" pitchFamily="50" charset="-128"/>
            </a:rPr>
            <a:t>堤防</a:t>
          </a:r>
          <a:endParaRPr kumimoji="1" lang="en-US" altLang="ja-JP" sz="1800" b="1">
            <a:latin typeface="Meiryo UI" panose="020B0604030504040204" pitchFamily="50" charset="-128"/>
            <a:ea typeface="Meiryo UI" panose="020B0604030504040204" pitchFamily="50" charset="-128"/>
          </a:endParaRPr>
        </a:p>
        <a:p>
          <a:pPr algn="l"/>
          <a:endParaRPr kumimoji="1" lang="ja-JP" altLang="en-US" sz="1800" b="1"/>
        </a:p>
      </xdr:txBody>
    </xdr:sp>
    <xdr:clientData/>
  </xdr:twoCellAnchor>
  <xdr:twoCellAnchor>
    <xdr:from>
      <xdr:col>3</xdr:col>
      <xdr:colOff>83358</xdr:colOff>
      <xdr:row>37</xdr:row>
      <xdr:rowOff>47069</xdr:rowOff>
    </xdr:from>
    <xdr:to>
      <xdr:col>7</xdr:col>
      <xdr:colOff>190500</xdr:colOff>
      <xdr:row>40</xdr:row>
      <xdr:rowOff>89552</xdr:rowOff>
    </xdr:to>
    <xdr:sp macro="" textlink="">
      <xdr:nvSpPr>
        <xdr:cNvPr id="87" name="正方形/長方形 86">
          <a:extLst>
            <a:ext uri="{FF2B5EF4-FFF2-40B4-BE49-F238E27FC236}">
              <a16:creationId xmlns:a16="http://schemas.microsoft.com/office/drawing/2014/main" id="{00000000-0008-0000-1600-000057000000}"/>
            </a:ext>
          </a:extLst>
        </xdr:cNvPr>
        <xdr:cNvSpPr/>
      </xdr:nvSpPr>
      <xdr:spPr>
        <a:xfrm>
          <a:off x="731058" y="7667069"/>
          <a:ext cx="983442" cy="642558"/>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ja-JP" altLang="en-US" sz="1800" b="1">
              <a:latin typeface="Meiryo UI" panose="020B0604030504040204" pitchFamily="50" charset="-128"/>
              <a:ea typeface="Meiryo UI" panose="020B0604030504040204" pitchFamily="50" charset="-128"/>
            </a:rPr>
            <a:t>河川敷</a:t>
          </a:r>
        </a:p>
      </xdr:txBody>
    </xdr:sp>
    <xdr:clientData/>
  </xdr:twoCellAnchor>
  <xdr:twoCellAnchor>
    <xdr:from>
      <xdr:col>9</xdr:col>
      <xdr:colOff>5039</xdr:colOff>
      <xdr:row>42</xdr:row>
      <xdr:rowOff>109794</xdr:rowOff>
    </xdr:from>
    <xdr:to>
      <xdr:col>11</xdr:col>
      <xdr:colOff>145678</xdr:colOff>
      <xdr:row>44</xdr:row>
      <xdr:rowOff>4080</xdr:rowOff>
    </xdr:to>
    <xdr:sp macro="" textlink="">
      <xdr:nvSpPr>
        <xdr:cNvPr id="88" name="テキスト ボックス 87">
          <a:extLst>
            <a:ext uri="{FF2B5EF4-FFF2-40B4-BE49-F238E27FC236}">
              <a16:creationId xmlns:a16="http://schemas.microsoft.com/office/drawing/2014/main" id="{00000000-0008-0000-1600-000058000000}"/>
            </a:ext>
          </a:extLst>
        </xdr:cNvPr>
        <xdr:cNvSpPr txBox="1"/>
      </xdr:nvSpPr>
      <xdr:spPr>
        <a:xfrm>
          <a:off x="1967189" y="8729919"/>
          <a:ext cx="578789" cy="294336"/>
        </a:xfrm>
        <a:prstGeom prst="rect">
          <a:avLst/>
        </a:prstGeom>
        <a:solidFill>
          <a:schemeClr val="bg1">
            <a:lumMod val="75000"/>
          </a:schemeClr>
        </a:solidFill>
        <a:ln w="9525" cmpd="sng">
          <a:solidFill>
            <a:schemeClr val="bg1">
              <a:lumMod val="75000"/>
            </a:schemeClr>
          </a:solidFill>
        </a:ln>
        <a:effectLst>
          <a:outerShdw blurRad="50800" dist="38100" dir="2700000" algn="tl" rotWithShape="0">
            <a:schemeClr val="tx1">
              <a:alpha val="73000"/>
            </a:schemeClr>
          </a:outerShdw>
        </a:effectLst>
        <a:scene3d>
          <a:camera prst="orthographicFront"/>
          <a:lightRig rig="threePt" dir="t"/>
        </a:scene3d>
        <a:sp3d>
          <a:bevelT w="254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Meiryo UI" panose="020B0604030504040204" pitchFamily="50" charset="-128"/>
              <a:ea typeface="Meiryo UI" panose="020B0604030504040204" pitchFamily="50" charset="-128"/>
            </a:rPr>
            <a:t>検索</a:t>
          </a:r>
        </a:p>
      </xdr:txBody>
    </xdr:sp>
    <xdr:clientData/>
  </xdr:twoCellAnchor>
  <xdr:twoCellAnchor>
    <xdr:from>
      <xdr:col>12</xdr:col>
      <xdr:colOff>98956</xdr:colOff>
      <xdr:row>42</xdr:row>
      <xdr:rowOff>80215</xdr:rowOff>
    </xdr:from>
    <xdr:to>
      <xdr:col>15</xdr:col>
      <xdr:colOff>18331</xdr:colOff>
      <xdr:row>44</xdr:row>
      <xdr:rowOff>33592</xdr:rowOff>
    </xdr:to>
    <xdr:sp macro="" textlink="">
      <xdr:nvSpPr>
        <xdr:cNvPr id="89" name="テキスト ボックス 88">
          <a:extLst>
            <a:ext uri="{FF2B5EF4-FFF2-40B4-BE49-F238E27FC236}">
              <a16:creationId xmlns:a16="http://schemas.microsoft.com/office/drawing/2014/main" id="{00000000-0008-0000-1600-000059000000}"/>
            </a:ext>
          </a:extLst>
        </xdr:cNvPr>
        <xdr:cNvSpPr txBox="1"/>
      </xdr:nvSpPr>
      <xdr:spPr>
        <a:xfrm>
          <a:off x="2794531" y="8700340"/>
          <a:ext cx="671850" cy="353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Meiryo UI" panose="020B0604030504040204" pitchFamily="50" charset="-128"/>
              <a:ea typeface="Meiryo UI" panose="020B0604030504040204" pitchFamily="50" charset="-128"/>
            </a:rPr>
            <a:t>水位</a:t>
          </a:r>
          <a:endParaRPr kumimoji="1" lang="ja-JP" altLang="en-US" sz="14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22</xdr:col>
      <xdr:colOff>37706</xdr:colOff>
      <xdr:row>42</xdr:row>
      <xdr:rowOff>107376</xdr:rowOff>
    </xdr:from>
    <xdr:to>
      <xdr:col>30</xdr:col>
      <xdr:colOff>11693</xdr:colOff>
      <xdr:row>43</xdr:row>
      <xdr:rowOff>193569</xdr:rowOff>
    </xdr:to>
    <xdr:sp macro="" textlink="">
      <xdr:nvSpPr>
        <xdr:cNvPr id="90" name="テキスト ボックス 89">
          <a:extLst>
            <a:ext uri="{FF2B5EF4-FFF2-40B4-BE49-F238E27FC236}">
              <a16:creationId xmlns:a16="http://schemas.microsoft.com/office/drawing/2014/main" id="{00000000-0008-0000-1600-00005A000000}"/>
            </a:ext>
          </a:extLst>
        </xdr:cNvPr>
        <xdr:cNvSpPr txBox="1"/>
      </xdr:nvSpPr>
      <xdr:spPr>
        <a:xfrm>
          <a:off x="5200256" y="8727501"/>
          <a:ext cx="1764687" cy="2862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1400"/>
        </a:p>
      </xdr:txBody>
    </xdr:sp>
    <xdr:clientData/>
  </xdr:twoCellAnchor>
  <xdr:twoCellAnchor>
    <xdr:from>
      <xdr:col>22</xdr:col>
      <xdr:colOff>42216</xdr:colOff>
      <xdr:row>42</xdr:row>
      <xdr:rowOff>93590</xdr:rowOff>
    </xdr:from>
    <xdr:to>
      <xdr:col>26</xdr:col>
      <xdr:colOff>109243</xdr:colOff>
      <xdr:row>44</xdr:row>
      <xdr:rowOff>15286</xdr:rowOff>
    </xdr:to>
    <xdr:sp macro="" textlink="">
      <xdr:nvSpPr>
        <xdr:cNvPr id="91" name="テキスト ボックス 90">
          <a:extLst>
            <a:ext uri="{FF2B5EF4-FFF2-40B4-BE49-F238E27FC236}">
              <a16:creationId xmlns:a16="http://schemas.microsoft.com/office/drawing/2014/main" id="{00000000-0008-0000-1600-00005B000000}"/>
            </a:ext>
          </a:extLst>
        </xdr:cNvPr>
        <xdr:cNvSpPr txBox="1"/>
      </xdr:nvSpPr>
      <xdr:spPr>
        <a:xfrm>
          <a:off x="5204766" y="8713715"/>
          <a:ext cx="1067152" cy="321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chemeClr val="dk1"/>
              </a:solidFill>
              <a:latin typeface="Meiryo UI" panose="020B0604030504040204" pitchFamily="50" charset="-128"/>
              <a:ea typeface="Meiryo UI" panose="020B0604030504040204" pitchFamily="50" charset="-128"/>
            </a:rPr>
            <a:t>避難勧告</a:t>
          </a:r>
          <a:endParaRPr kumimoji="1" lang="ja-JP" altLang="en-US" sz="14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23</xdr:col>
      <xdr:colOff>270457</xdr:colOff>
      <xdr:row>49</xdr:row>
      <xdr:rowOff>110981</xdr:rowOff>
    </xdr:from>
    <xdr:to>
      <xdr:col>28</xdr:col>
      <xdr:colOff>131269</xdr:colOff>
      <xdr:row>54</xdr:row>
      <xdr:rowOff>21772</xdr:rowOff>
    </xdr:to>
    <xdr:pic>
      <xdr:nvPicPr>
        <xdr:cNvPr id="92" name="図 91" descr="https://qr.quel.jp/tmp/20f4e792dd1c8d97bc0d75745cf87285.png?v=148">
          <a:extLst>
            <a:ext uri="{FF2B5EF4-FFF2-40B4-BE49-F238E27FC236}">
              <a16:creationId xmlns:a16="http://schemas.microsoft.com/office/drawing/2014/main" id="{00000000-0008-0000-1600-00005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672493" y="10289124"/>
          <a:ext cx="1017419" cy="10456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117016</xdr:colOff>
      <xdr:row>53</xdr:row>
      <xdr:rowOff>108697</xdr:rowOff>
    </xdr:from>
    <xdr:to>
      <xdr:col>9</xdr:col>
      <xdr:colOff>76200</xdr:colOff>
      <xdr:row>55</xdr:row>
      <xdr:rowOff>39140</xdr:rowOff>
    </xdr:to>
    <xdr:sp macro="" textlink="">
      <xdr:nvSpPr>
        <xdr:cNvPr id="93" name="テキスト ボックス 92">
          <a:extLst>
            <a:ext uri="{FF2B5EF4-FFF2-40B4-BE49-F238E27FC236}">
              <a16:creationId xmlns:a16="http://schemas.microsoft.com/office/drawing/2014/main" id="{00000000-0008-0000-1600-00005D000000}"/>
            </a:ext>
          </a:extLst>
        </xdr:cNvPr>
        <xdr:cNvSpPr txBox="1"/>
      </xdr:nvSpPr>
      <xdr:spPr>
        <a:xfrm>
          <a:off x="825285" y="10327312"/>
          <a:ext cx="1190107" cy="311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b="0" i="0" u="none" strike="noStrike">
              <a:solidFill>
                <a:sysClr val="windowText" lastClr="000000"/>
              </a:solidFill>
              <a:latin typeface="Meiryo UI"/>
              <a:ea typeface="Meiryo UI"/>
            </a:rPr>
            <a:t>防災気象情報</a:t>
          </a:r>
        </a:p>
      </xdr:txBody>
    </xdr:sp>
    <xdr:clientData/>
  </xdr:twoCellAnchor>
  <xdr:twoCellAnchor>
    <xdr:from>
      <xdr:col>11</xdr:col>
      <xdr:colOff>10670</xdr:colOff>
      <xdr:row>53</xdr:row>
      <xdr:rowOff>116863</xdr:rowOff>
    </xdr:from>
    <xdr:to>
      <xdr:col>15</xdr:col>
      <xdr:colOff>145974</xdr:colOff>
      <xdr:row>55</xdr:row>
      <xdr:rowOff>47308</xdr:rowOff>
    </xdr:to>
    <xdr:sp macro="" textlink="">
      <xdr:nvSpPr>
        <xdr:cNvPr id="94" name="テキスト ボックス 93">
          <a:extLst>
            <a:ext uri="{FF2B5EF4-FFF2-40B4-BE49-F238E27FC236}">
              <a16:creationId xmlns:a16="http://schemas.microsoft.com/office/drawing/2014/main" id="{00000000-0008-0000-1600-00005E000000}"/>
            </a:ext>
          </a:extLst>
        </xdr:cNvPr>
        <xdr:cNvSpPr txBox="1"/>
      </xdr:nvSpPr>
      <xdr:spPr>
        <a:xfrm>
          <a:off x="2360170" y="10335478"/>
          <a:ext cx="1102458" cy="311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b="0" i="0" u="none" strike="noStrike">
              <a:solidFill>
                <a:sysClr val="windowText" lastClr="000000"/>
              </a:solidFill>
              <a:latin typeface="Meiryo UI"/>
              <a:ea typeface="Meiryo UI"/>
            </a:rPr>
            <a:t>川の防災情報</a:t>
          </a:r>
        </a:p>
      </xdr:txBody>
    </xdr:sp>
    <xdr:clientData/>
  </xdr:twoCellAnchor>
  <xdr:twoCellAnchor>
    <xdr:from>
      <xdr:col>17</xdr:col>
      <xdr:colOff>130207</xdr:colOff>
      <xdr:row>53</xdr:row>
      <xdr:rowOff>123002</xdr:rowOff>
    </xdr:from>
    <xdr:to>
      <xdr:col>21</xdr:col>
      <xdr:colOff>301657</xdr:colOff>
      <xdr:row>55</xdr:row>
      <xdr:rowOff>145073</xdr:rowOff>
    </xdr:to>
    <xdr:sp macro="" textlink="">
      <xdr:nvSpPr>
        <xdr:cNvPr id="95" name="テキスト ボックス 94">
          <a:extLst>
            <a:ext uri="{FF2B5EF4-FFF2-40B4-BE49-F238E27FC236}">
              <a16:creationId xmlns:a16="http://schemas.microsoft.com/office/drawing/2014/main" id="{00000000-0008-0000-1600-00005F000000}"/>
            </a:ext>
          </a:extLst>
        </xdr:cNvPr>
        <xdr:cNvSpPr txBox="1"/>
      </xdr:nvSpPr>
      <xdr:spPr>
        <a:xfrm>
          <a:off x="3857169" y="10341617"/>
          <a:ext cx="992065" cy="403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b="0" i="0" u="none" strike="noStrike">
              <a:solidFill>
                <a:sysClr val="windowText" lastClr="000000"/>
              </a:solidFill>
              <a:latin typeface="Meiryo UI"/>
              <a:ea typeface="Meiryo UI"/>
            </a:rPr>
            <a:t>河川カメラ</a:t>
          </a:r>
        </a:p>
      </xdr:txBody>
    </xdr:sp>
    <xdr:clientData/>
  </xdr:twoCellAnchor>
  <xdr:twoCellAnchor>
    <xdr:from>
      <xdr:col>23</xdr:col>
      <xdr:colOff>50802</xdr:colOff>
      <xdr:row>53</xdr:row>
      <xdr:rowOff>111071</xdr:rowOff>
    </xdr:from>
    <xdr:to>
      <xdr:col>30</xdr:col>
      <xdr:colOff>141514</xdr:colOff>
      <xdr:row>55</xdr:row>
      <xdr:rowOff>41514</xdr:rowOff>
    </xdr:to>
    <xdr:sp macro="" textlink="">
      <xdr:nvSpPr>
        <xdr:cNvPr id="96" name="テキスト ボックス 95">
          <a:extLst>
            <a:ext uri="{FF2B5EF4-FFF2-40B4-BE49-F238E27FC236}">
              <a16:creationId xmlns:a16="http://schemas.microsoft.com/office/drawing/2014/main" id="{00000000-0008-0000-1600-000060000000}"/>
            </a:ext>
          </a:extLst>
        </xdr:cNvPr>
        <xdr:cNvSpPr txBox="1"/>
      </xdr:nvSpPr>
      <xdr:spPr>
        <a:xfrm>
          <a:off x="5199187" y="10329686"/>
          <a:ext cx="1487712" cy="311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b="0" i="0" u="none" strike="noStrike">
              <a:solidFill>
                <a:sysClr val="windowText" lastClr="000000"/>
              </a:solidFill>
              <a:latin typeface="Meiryo UI"/>
              <a:ea typeface="Meiryo UI"/>
            </a:rPr>
            <a:t>避難勧告等の発令</a:t>
          </a:r>
        </a:p>
      </xdr:txBody>
    </xdr:sp>
    <xdr:clientData/>
  </xdr:twoCellAnchor>
  <xdr:twoCellAnchor>
    <xdr:from>
      <xdr:col>10</xdr:col>
      <xdr:colOff>114300</xdr:colOff>
      <xdr:row>14</xdr:row>
      <xdr:rowOff>88900</xdr:rowOff>
    </xdr:from>
    <xdr:to>
      <xdr:col>29</xdr:col>
      <xdr:colOff>79376</xdr:colOff>
      <xdr:row>21</xdr:row>
      <xdr:rowOff>73025</xdr:rowOff>
    </xdr:to>
    <xdr:sp macro="" textlink="">
      <xdr:nvSpPr>
        <xdr:cNvPr id="3" name="テキスト ボックス 2">
          <a:extLst>
            <a:ext uri="{FF2B5EF4-FFF2-40B4-BE49-F238E27FC236}">
              <a16:creationId xmlns:a16="http://schemas.microsoft.com/office/drawing/2014/main" id="{00000000-0008-0000-1600-000003000000}"/>
            </a:ext>
          </a:extLst>
        </xdr:cNvPr>
        <xdr:cNvSpPr txBox="1"/>
      </xdr:nvSpPr>
      <xdr:spPr>
        <a:xfrm>
          <a:off x="2241550" y="3067050"/>
          <a:ext cx="4181476" cy="133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600" b="1" u="sng">
            <a:solidFill>
              <a:srgbClr val="FF0000"/>
            </a:solidFill>
            <a:latin typeface="ＭＳ Ｐゴシック" panose="020B0600070205080204" pitchFamily="50" charset="-128"/>
            <a:ea typeface="ＭＳ Ｐゴシック" panose="020B0600070205080204" pitchFamily="50" charset="-128"/>
          </a:endParaRPr>
        </a:p>
        <a:p>
          <a:r>
            <a:rPr kumimoji="1" lang="ja-JP" altLang="en-US" sz="1600" b="1" u="sng">
              <a:solidFill>
                <a:srgbClr val="FF0000"/>
              </a:solidFill>
              <a:latin typeface="ＭＳ Ｐゴシック" panose="020B0600070205080204" pitchFamily="50" charset="-128"/>
              <a:ea typeface="ＭＳ Ｐゴシック" panose="020B0600070205080204" pitchFamily="50" charset="-128"/>
            </a:rPr>
            <a:t>このページについては、</a:t>
          </a:r>
          <a:endParaRPr kumimoji="1" lang="en-US" altLang="ja-JP" sz="1600" b="1" u="sng">
            <a:solidFill>
              <a:srgbClr val="FF0000"/>
            </a:solidFill>
            <a:latin typeface="ＭＳ Ｐゴシック" panose="020B0600070205080204" pitchFamily="50" charset="-128"/>
            <a:ea typeface="ＭＳ Ｐゴシック" panose="020B0600070205080204" pitchFamily="50" charset="-128"/>
          </a:endParaRPr>
        </a:p>
        <a:p>
          <a:r>
            <a:rPr kumimoji="1" lang="ja-JP" altLang="en-US" sz="1600" b="1" u="sng">
              <a:solidFill>
                <a:srgbClr val="FF0000"/>
              </a:solidFill>
              <a:latin typeface="ＭＳ Ｐゴシック" panose="020B0600070205080204" pitchFamily="50" charset="-128"/>
              <a:ea typeface="ＭＳ Ｐゴシック" panose="020B0600070205080204" pitchFamily="50" charset="-128"/>
            </a:rPr>
            <a:t>　対象とする河川や観測所が２つある場合にご活用ください。</a:t>
          </a:r>
        </a:p>
      </xdr:txBody>
    </xdr:sp>
    <xdr:clientData/>
  </xdr:twoCellAnchor>
  <xdr:twoCellAnchor>
    <xdr:from>
      <xdr:col>0</xdr:col>
      <xdr:colOff>96715</xdr:colOff>
      <xdr:row>48</xdr:row>
      <xdr:rowOff>90294</xdr:rowOff>
    </xdr:from>
    <xdr:to>
      <xdr:col>14</xdr:col>
      <xdr:colOff>85078</xdr:colOff>
      <xdr:row>49</xdr:row>
      <xdr:rowOff>238371</xdr:rowOff>
    </xdr:to>
    <xdr:sp macro="" textlink="">
      <xdr:nvSpPr>
        <xdr:cNvPr id="56" name="テキスト ボックス 55">
          <a:extLst>
            <a:ext uri="{FF2B5EF4-FFF2-40B4-BE49-F238E27FC236}">
              <a16:creationId xmlns:a16="http://schemas.microsoft.com/office/drawing/2014/main" id="{00000000-0008-0000-1600-000038000000}"/>
            </a:ext>
          </a:extLst>
        </xdr:cNvPr>
        <xdr:cNvSpPr txBox="1"/>
      </xdr:nvSpPr>
      <xdr:spPr>
        <a:xfrm>
          <a:off x="96715" y="9283140"/>
          <a:ext cx="3099863" cy="29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300" b="1">
              <a:ln>
                <a:solidFill>
                  <a:schemeClr val="bg1">
                    <a:lumMod val="65000"/>
                  </a:schemeClr>
                </a:solidFill>
              </a:ln>
              <a:solidFill>
                <a:schemeClr val="tx1">
                  <a:lumMod val="65000"/>
                  <a:lumOff val="35000"/>
                </a:schemeClr>
              </a:solidFill>
              <a:latin typeface="Meiryo UI" panose="020B0604030504040204" pitchFamily="50" charset="-128"/>
              <a:ea typeface="Meiryo UI" panose="020B0604030504040204" pitchFamily="50" charset="-128"/>
            </a:rPr>
            <a:t>QR</a:t>
          </a:r>
          <a:r>
            <a:rPr kumimoji="1" lang="ja-JP" altLang="en-US" sz="1300" b="1">
              <a:ln>
                <a:solidFill>
                  <a:schemeClr val="bg1">
                    <a:lumMod val="65000"/>
                  </a:schemeClr>
                </a:solidFill>
              </a:ln>
              <a:solidFill>
                <a:schemeClr val="tx1">
                  <a:lumMod val="65000"/>
                  <a:lumOff val="35000"/>
                </a:schemeClr>
              </a:solidFill>
              <a:latin typeface="Meiryo UI" panose="020B0604030504040204" pitchFamily="50" charset="-128"/>
              <a:ea typeface="Meiryo UI" panose="020B0604030504040204" pitchFamily="50" charset="-128"/>
            </a:rPr>
            <a:t>コードを読みとって防災情報を入手</a:t>
          </a:r>
          <a:endParaRPr kumimoji="1" lang="en-US" altLang="ja-JP" sz="1300" b="1">
            <a:ln>
              <a:solidFill>
                <a:schemeClr val="bg1">
                  <a:lumMod val="65000"/>
                </a:schemeClr>
              </a:solidFill>
            </a:ln>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166193</xdr:colOff>
      <xdr:row>3</xdr:row>
      <xdr:rowOff>4824</xdr:rowOff>
    </xdr:from>
    <xdr:to>
      <xdr:col>23</xdr:col>
      <xdr:colOff>153276</xdr:colOff>
      <xdr:row>9</xdr:row>
      <xdr:rowOff>11205</xdr:rowOff>
    </xdr:to>
    <xdr:sp macro="" textlink="">
      <xdr:nvSpPr>
        <xdr:cNvPr id="2" name="四角形: 角を丸くする 1">
          <a:extLst>
            <a:ext uri="{FF2B5EF4-FFF2-40B4-BE49-F238E27FC236}">
              <a16:creationId xmlns:a16="http://schemas.microsoft.com/office/drawing/2014/main" id="{00000000-0008-0000-1700-000002000000}"/>
            </a:ext>
          </a:extLst>
        </xdr:cNvPr>
        <xdr:cNvSpPr/>
      </xdr:nvSpPr>
      <xdr:spPr>
        <a:xfrm>
          <a:off x="1193236" y="1125737"/>
          <a:ext cx="2897040" cy="1243251"/>
        </a:xfrm>
        <a:prstGeom prst="roundRect">
          <a:avLst/>
        </a:prstGeom>
        <a:solidFill>
          <a:schemeClr val="accent5">
            <a:lumMod val="60000"/>
            <a:lumOff val="40000"/>
            <a:alpha val="2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56030</xdr:colOff>
      <xdr:row>2</xdr:row>
      <xdr:rowOff>302560</xdr:rowOff>
    </xdr:from>
    <xdr:to>
      <xdr:col>39</xdr:col>
      <xdr:colOff>177150</xdr:colOff>
      <xdr:row>9</xdr:row>
      <xdr:rowOff>11207</xdr:rowOff>
    </xdr:to>
    <xdr:sp macro="" textlink="">
      <xdr:nvSpPr>
        <xdr:cNvPr id="3" name="四角形: 角を丸くする 2">
          <a:extLst>
            <a:ext uri="{FF2B5EF4-FFF2-40B4-BE49-F238E27FC236}">
              <a16:creationId xmlns:a16="http://schemas.microsoft.com/office/drawing/2014/main" id="{00000000-0008-0000-1700-000003000000}"/>
            </a:ext>
          </a:extLst>
        </xdr:cNvPr>
        <xdr:cNvSpPr/>
      </xdr:nvSpPr>
      <xdr:spPr>
        <a:xfrm>
          <a:off x="4628030" y="1255060"/>
          <a:ext cx="3007195" cy="1327897"/>
        </a:xfrm>
        <a:prstGeom prst="roundRect">
          <a:avLst/>
        </a:prstGeom>
        <a:solidFill>
          <a:schemeClr val="accent5">
            <a:lumMod val="60000"/>
            <a:lumOff val="40000"/>
            <a:alpha val="2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32</xdr:row>
      <xdr:rowOff>138599</xdr:rowOff>
    </xdr:from>
    <xdr:to>
      <xdr:col>39</xdr:col>
      <xdr:colOff>131379</xdr:colOff>
      <xdr:row>32</xdr:row>
      <xdr:rowOff>138599</xdr:rowOff>
    </xdr:to>
    <xdr:cxnSp macro="">
      <xdr:nvCxnSpPr>
        <xdr:cNvPr id="4" name="直線コネクタ 3">
          <a:extLst>
            <a:ext uri="{FF2B5EF4-FFF2-40B4-BE49-F238E27FC236}">
              <a16:creationId xmlns:a16="http://schemas.microsoft.com/office/drawing/2014/main" id="{00000000-0008-0000-1700-000004000000}"/>
            </a:ext>
          </a:extLst>
        </xdr:cNvPr>
        <xdr:cNvCxnSpPr/>
      </xdr:nvCxnSpPr>
      <xdr:spPr>
        <a:xfrm>
          <a:off x="0" y="7310924"/>
          <a:ext cx="7589454" cy="0"/>
        </a:xfrm>
        <a:prstGeom prst="line">
          <a:avLst/>
        </a:prstGeom>
        <a:ln w="2857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0</xdr:colOff>
      <xdr:row>26</xdr:row>
      <xdr:rowOff>173743</xdr:rowOff>
    </xdr:from>
    <xdr:to>
      <xdr:col>39</xdr:col>
      <xdr:colOff>98534</xdr:colOff>
      <xdr:row>26</xdr:row>
      <xdr:rowOff>173743</xdr:rowOff>
    </xdr:to>
    <xdr:cxnSp macro="">
      <xdr:nvCxnSpPr>
        <xdr:cNvPr id="5" name="直線コネクタ 4">
          <a:extLst>
            <a:ext uri="{FF2B5EF4-FFF2-40B4-BE49-F238E27FC236}">
              <a16:creationId xmlns:a16="http://schemas.microsoft.com/office/drawing/2014/main" id="{00000000-0008-0000-1700-000005000000}"/>
            </a:ext>
          </a:extLst>
        </xdr:cNvPr>
        <xdr:cNvCxnSpPr/>
      </xdr:nvCxnSpPr>
      <xdr:spPr>
        <a:xfrm>
          <a:off x="0" y="6145918"/>
          <a:ext cx="7556609" cy="0"/>
        </a:xfrm>
        <a:prstGeom prst="line">
          <a:avLst/>
        </a:prstGeom>
        <a:ln w="2857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0</xdr:colOff>
      <xdr:row>9</xdr:row>
      <xdr:rowOff>81449</xdr:rowOff>
    </xdr:from>
    <xdr:to>
      <xdr:col>39</xdr:col>
      <xdr:colOff>131379</xdr:colOff>
      <xdr:row>9</xdr:row>
      <xdr:rowOff>81449</xdr:rowOff>
    </xdr:to>
    <xdr:cxnSp macro="">
      <xdr:nvCxnSpPr>
        <xdr:cNvPr id="6" name="直線コネクタ 5">
          <a:extLst>
            <a:ext uri="{FF2B5EF4-FFF2-40B4-BE49-F238E27FC236}">
              <a16:creationId xmlns:a16="http://schemas.microsoft.com/office/drawing/2014/main" id="{00000000-0008-0000-1700-000006000000}"/>
            </a:ext>
          </a:extLst>
        </xdr:cNvPr>
        <xdr:cNvCxnSpPr/>
      </xdr:nvCxnSpPr>
      <xdr:spPr>
        <a:xfrm>
          <a:off x="0" y="2653199"/>
          <a:ext cx="7589454" cy="0"/>
        </a:xfrm>
        <a:prstGeom prst="line">
          <a:avLst/>
        </a:prstGeom>
        <a:ln w="2857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7</xdr:col>
      <xdr:colOff>109488</xdr:colOff>
      <xdr:row>1</xdr:row>
      <xdr:rowOff>128117</xdr:rowOff>
    </xdr:from>
    <xdr:to>
      <xdr:col>23</xdr:col>
      <xdr:colOff>110435</xdr:colOff>
      <xdr:row>3</xdr:row>
      <xdr:rowOff>96825</xdr:rowOff>
    </xdr:to>
    <xdr:sp macro="" textlink="">
      <xdr:nvSpPr>
        <xdr:cNvPr id="7" name="テキスト ボックス 6">
          <a:extLst>
            <a:ext uri="{FF2B5EF4-FFF2-40B4-BE49-F238E27FC236}">
              <a16:creationId xmlns:a16="http://schemas.microsoft.com/office/drawing/2014/main" id="{00000000-0008-0000-1700-000007000000}"/>
            </a:ext>
          </a:extLst>
        </xdr:cNvPr>
        <xdr:cNvSpPr txBox="1"/>
      </xdr:nvSpPr>
      <xdr:spPr>
        <a:xfrm>
          <a:off x="1307705" y="575378"/>
          <a:ext cx="2739730" cy="642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ln>
                <a:solidFill>
                  <a:schemeClr val="bg1">
                    <a:lumMod val="65000"/>
                  </a:schemeClr>
                </a:solidFill>
              </a:ln>
              <a:solidFill>
                <a:srgbClr val="0000FF"/>
              </a:solidFill>
              <a:latin typeface="Meiryo UI" panose="020B0604030504040204" pitchFamily="50" charset="-128"/>
              <a:ea typeface="Meiryo UI" panose="020B0604030504040204" pitchFamily="50" charset="-128"/>
            </a:rPr>
            <a:t>情報収集伝達要員の任務</a:t>
          </a:r>
          <a:endParaRPr kumimoji="1" lang="en-US" altLang="ja-JP" sz="1800" b="1">
            <a:ln>
              <a:solidFill>
                <a:schemeClr val="bg1">
                  <a:lumMod val="65000"/>
                </a:schemeClr>
              </a:solidFill>
            </a:ln>
            <a:solidFill>
              <a:srgbClr val="0000FF"/>
            </a:solidFill>
            <a:latin typeface="Meiryo UI" panose="020B0604030504040204" pitchFamily="50" charset="-128"/>
            <a:ea typeface="Meiryo UI" panose="020B0604030504040204" pitchFamily="50" charset="-128"/>
          </a:endParaRPr>
        </a:p>
      </xdr:txBody>
    </xdr:sp>
    <xdr:clientData/>
  </xdr:twoCellAnchor>
  <xdr:twoCellAnchor>
    <xdr:from>
      <xdr:col>25</xdr:col>
      <xdr:colOff>108182</xdr:colOff>
      <xdr:row>1</xdr:row>
      <xdr:rowOff>175047</xdr:rowOff>
    </xdr:from>
    <xdr:to>
      <xdr:col>38</xdr:col>
      <xdr:colOff>165653</xdr:colOff>
      <xdr:row>3</xdr:row>
      <xdr:rowOff>40861</xdr:rowOff>
    </xdr:to>
    <xdr:sp macro="" textlink="">
      <xdr:nvSpPr>
        <xdr:cNvPr id="8" name="テキスト ボックス 7">
          <a:extLst>
            <a:ext uri="{FF2B5EF4-FFF2-40B4-BE49-F238E27FC236}">
              <a16:creationId xmlns:a16="http://schemas.microsoft.com/office/drawing/2014/main" id="{00000000-0008-0000-1700-000008000000}"/>
            </a:ext>
          </a:extLst>
        </xdr:cNvPr>
        <xdr:cNvSpPr txBox="1"/>
      </xdr:nvSpPr>
      <xdr:spPr>
        <a:xfrm>
          <a:off x="4387530" y="622308"/>
          <a:ext cx="2315862" cy="539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ln>
                <a:solidFill>
                  <a:schemeClr val="bg1">
                    <a:lumMod val="65000"/>
                  </a:schemeClr>
                </a:solidFill>
              </a:ln>
              <a:solidFill>
                <a:srgbClr val="0000FF"/>
              </a:solidFill>
              <a:latin typeface="Meiryo UI" panose="020B0604030504040204" pitchFamily="50" charset="-128"/>
              <a:ea typeface="Meiryo UI" panose="020B0604030504040204" pitchFamily="50" charset="-128"/>
            </a:rPr>
            <a:t>避難誘導要員の任務</a:t>
          </a:r>
          <a:endParaRPr kumimoji="1" lang="en-US" altLang="ja-JP" sz="1800" b="1">
            <a:ln>
              <a:solidFill>
                <a:schemeClr val="bg1">
                  <a:lumMod val="65000"/>
                </a:schemeClr>
              </a:solidFill>
            </a:ln>
            <a:solidFill>
              <a:srgbClr val="0000FF"/>
            </a:solidFill>
            <a:latin typeface="Meiryo UI" panose="020B0604030504040204" pitchFamily="50" charset="-128"/>
            <a:ea typeface="Meiryo UI" panose="020B0604030504040204" pitchFamily="50" charset="-128"/>
          </a:endParaRPr>
        </a:p>
      </xdr:txBody>
    </xdr:sp>
    <xdr:clientData/>
  </xdr:twoCellAnchor>
  <xdr:twoCellAnchor>
    <xdr:from>
      <xdr:col>13</xdr:col>
      <xdr:colOff>45165</xdr:colOff>
      <xdr:row>53</xdr:row>
      <xdr:rowOff>166703</xdr:rowOff>
    </xdr:from>
    <xdr:to>
      <xdr:col>14</xdr:col>
      <xdr:colOff>54690</xdr:colOff>
      <xdr:row>54</xdr:row>
      <xdr:rowOff>166703</xdr:rowOff>
    </xdr:to>
    <xdr:sp macro="" textlink="">
      <xdr:nvSpPr>
        <xdr:cNvPr id="9" name="フローチャート: 結合子 8">
          <a:extLst>
            <a:ext uri="{FF2B5EF4-FFF2-40B4-BE49-F238E27FC236}">
              <a16:creationId xmlns:a16="http://schemas.microsoft.com/office/drawing/2014/main" id="{00000000-0008-0000-1700-000009000000}"/>
            </a:ext>
          </a:extLst>
        </xdr:cNvPr>
        <xdr:cNvSpPr/>
      </xdr:nvSpPr>
      <xdr:spPr>
        <a:xfrm>
          <a:off x="2274015" y="10656903"/>
          <a:ext cx="180975" cy="19685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66673</xdr:colOff>
      <xdr:row>26</xdr:row>
      <xdr:rowOff>188085</xdr:rowOff>
    </xdr:from>
    <xdr:to>
      <xdr:col>23</xdr:col>
      <xdr:colOff>54739</xdr:colOff>
      <xdr:row>30</xdr:row>
      <xdr:rowOff>48168</xdr:rowOff>
    </xdr:to>
    <xdr:sp macro="" textlink="">
      <xdr:nvSpPr>
        <xdr:cNvPr id="10" name="テキスト ボックス 9">
          <a:extLst>
            <a:ext uri="{FF2B5EF4-FFF2-40B4-BE49-F238E27FC236}">
              <a16:creationId xmlns:a16="http://schemas.microsoft.com/office/drawing/2014/main" id="{00000000-0008-0000-1700-00000A000000}"/>
            </a:ext>
          </a:extLst>
        </xdr:cNvPr>
        <xdr:cNvSpPr txBox="1"/>
      </xdr:nvSpPr>
      <xdr:spPr>
        <a:xfrm>
          <a:off x="1209673" y="6160260"/>
          <a:ext cx="3226566" cy="660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252000" indent="-180000" algn="l" hangingPunct="1"/>
          <a:r>
            <a:rPr kumimoji="1" lang="ja-JP" altLang="en-US" sz="1800" b="1">
              <a:ln>
                <a:solidFill>
                  <a:schemeClr val="bg1">
                    <a:lumMod val="65000"/>
                  </a:schemeClr>
                </a:solidFill>
              </a:ln>
              <a:solidFill>
                <a:srgbClr val="FFFF00"/>
              </a:solidFill>
              <a:latin typeface="Meiryo UI" panose="020B0604030504040204" pitchFamily="50" charset="-128"/>
              <a:ea typeface="Meiryo UI" panose="020B0604030504040204" pitchFamily="50" charset="-128"/>
            </a:rPr>
            <a:t>・ 気象情報などの情報収集</a:t>
          </a:r>
          <a:endParaRPr kumimoji="1" lang="en-US" altLang="ja-JP" sz="1800" b="1">
            <a:ln>
              <a:solidFill>
                <a:schemeClr val="bg1">
                  <a:lumMod val="65000"/>
                </a:schemeClr>
              </a:solidFill>
            </a:ln>
            <a:solidFill>
              <a:srgbClr val="FFFF00"/>
            </a:solidFill>
            <a:latin typeface="Meiryo UI" panose="020B0604030504040204" pitchFamily="50" charset="-128"/>
            <a:ea typeface="Meiryo UI" panose="020B0604030504040204" pitchFamily="50" charset="-128"/>
          </a:endParaRPr>
        </a:p>
      </xdr:txBody>
    </xdr:sp>
    <xdr:clientData/>
  </xdr:twoCellAnchor>
  <xdr:twoCellAnchor>
    <xdr:from>
      <xdr:col>24</xdr:col>
      <xdr:colOff>163789</xdr:colOff>
      <xdr:row>10</xdr:row>
      <xdr:rowOff>177624</xdr:rowOff>
    </xdr:from>
    <xdr:to>
      <xdr:col>38</xdr:col>
      <xdr:colOff>87590</xdr:colOff>
      <xdr:row>15</xdr:row>
      <xdr:rowOff>158574</xdr:rowOff>
    </xdr:to>
    <xdr:sp macro="" textlink="">
      <xdr:nvSpPr>
        <xdr:cNvPr id="11" name="テキスト ボックス 10">
          <a:extLst>
            <a:ext uri="{FF2B5EF4-FFF2-40B4-BE49-F238E27FC236}">
              <a16:creationId xmlns:a16="http://schemas.microsoft.com/office/drawing/2014/main" id="{00000000-0008-0000-1700-00000B000000}"/>
            </a:ext>
          </a:extLst>
        </xdr:cNvPr>
        <xdr:cNvSpPr txBox="1"/>
      </xdr:nvSpPr>
      <xdr:spPr>
        <a:xfrm>
          <a:off x="4735789" y="2949399"/>
          <a:ext cx="2619376" cy="981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marL="252000" lvl="1" indent="-180000" algn="l" hangingPunct="1">
            <a:lnSpc>
              <a:spcPts val="2100"/>
            </a:lnSpc>
          </a:pPr>
          <a:r>
            <a:rPr kumimoji="1" lang="ja-JP" altLang="en-US"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cs typeface="+mn-cs"/>
            </a:rPr>
            <a:t>・ 避難に関する資機材の準備</a:t>
          </a:r>
          <a:endParaRPr kumimoji="1" lang="en-US" altLang="ja-JP"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cs typeface="+mn-cs"/>
          </a:endParaRPr>
        </a:p>
      </xdr:txBody>
    </xdr:sp>
    <xdr:clientData/>
  </xdr:twoCellAnchor>
  <xdr:twoCellAnchor>
    <xdr:from>
      <xdr:col>24</xdr:col>
      <xdr:colOff>85348</xdr:colOff>
      <xdr:row>3</xdr:row>
      <xdr:rowOff>17765</xdr:rowOff>
    </xdr:from>
    <xdr:to>
      <xdr:col>37</xdr:col>
      <xdr:colOff>22411</xdr:colOff>
      <xdr:row>5</xdr:row>
      <xdr:rowOff>16799</xdr:rowOff>
    </xdr:to>
    <xdr:sp macro="" textlink="">
      <xdr:nvSpPr>
        <xdr:cNvPr id="12" name="テキスト ボックス 11">
          <a:extLst>
            <a:ext uri="{FF2B5EF4-FFF2-40B4-BE49-F238E27FC236}">
              <a16:creationId xmlns:a16="http://schemas.microsoft.com/office/drawing/2014/main" id="{00000000-0008-0000-1700-00000C000000}"/>
            </a:ext>
          </a:extLst>
        </xdr:cNvPr>
        <xdr:cNvSpPr txBox="1"/>
      </xdr:nvSpPr>
      <xdr:spPr>
        <a:xfrm>
          <a:off x="4657348" y="1351265"/>
          <a:ext cx="2442138" cy="5038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252000" indent="-180000" algn="l" hangingPunct="1">
            <a:lnSpc>
              <a:spcPts val="2100"/>
            </a:lnSpc>
          </a:pPr>
          <a:r>
            <a:rPr kumimoji="1" lang="ja-JP" altLang="en-US" sz="1800" b="1">
              <a:ln>
                <a:solidFill>
                  <a:schemeClr val="bg1">
                    <a:lumMod val="65000"/>
                  </a:schemeClr>
                </a:solidFill>
              </a:ln>
              <a:solidFill>
                <a:srgbClr val="FF0000"/>
              </a:solidFill>
              <a:latin typeface="Meiryo UI" panose="020B0604030504040204" pitchFamily="50" charset="-128"/>
              <a:ea typeface="Meiryo UI" panose="020B0604030504040204" pitchFamily="50" charset="-128"/>
            </a:rPr>
            <a:t>・ 避難誘導の実施</a:t>
          </a:r>
          <a:endParaRPr kumimoji="1" lang="en-US" altLang="ja-JP" sz="1800" b="1">
            <a:ln>
              <a:solidFill>
                <a:schemeClr val="bg1">
                  <a:lumMod val="65000"/>
                </a:schemeClr>
              </a:solidFill>
            </a:ln>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24</xdr:col>
      <xdr:colOff>74400</xdr:colOff>
      <xdr:row>5</xdr:row>
      <xdr:rowOff>11205</xdr:rowOff>
    </xdr:from>
    <xdr:to>
      <xdr:col>39</xdr:col>
      <xdr:colOff>134123</xdr:colOff>
      <xdr:row>9</xdr:row>
      <xdr:rowOff>22411</xdr:rowOff>
    </xdr:to>
    <xdr:sp macro="" textlink="">
      <xdr:nvSpPr>
        <xdr:cNvPr id="13" name="テキスト ボックス 12">
          <a:extLst>
            <a:ext uri="{FF2B5EF4-FFF2-40B4-BE49-F238E27FC236}">
              <a16:creationId xmlns:a16="http://schemas.microsoft.com/office/drawing/2014/main" id="{00000000-0008-0000-1700-00000D000000}"/>
            </a:ext>
          </a:extLst>
        </xdr:cNvPr>
        <xdr:cNvSpPr txBox="1"/>
      </xdr:nvSpPr>
      <xdr:spPr>
        <a:xfrm>
          <a:off x="4646400" y="1849530"/>
          <a:ext cx="2945798" cy="744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252000" indent="-180000" algn="l" hangingPunct="1">
            <a:lnSpc>
              <a:spcPts val="2100"/>
            </a:lnSpc>
            <a:spcBef>
              <a:spcPts val="0"/>
            </a:spcBef>
          </a:pPr>
          <a:r>
            <a:rPr kumimoji="1" lang="ja-JP" altLang="en-US" sz="1800" b="1">
              <a:ln>
                <a:solidFill>
                  <a:schemeClr val="bg1">
                    <a:lumMod val="65000"/>
                  </a:schemeClr>
                </a:solidFill>
              </a:ln>
              <a:solidFill>
                <a:srgbClr val="FF0000"/>
              </a:solidFill>
              <a:latin typeface="Meiryo UI" panose="020B0604030504040204" pitchFamily="50" charset="-128"/>
              <a:ea typeface="Meiryo UI" panose="020B0604030504040204" pitchFamily="50" charset="-128"/>
            </a:rPr>
            <a:t>・ 未避難者、要救助者の確認</a:t>
          </a:r>
          <a:endParaRPr kumimoji="1" lang="en-US" altLang="ja-JP" sz="1800" b="1">
            <a:ln>
              <a:solidFill>
                <a:schemeClr val="bg1">
                  <a:lumMod val="65000"/>
                </a:schemeClr>
              </a:solidFill>
            </a:ln>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6</xdr:col>
      <xdr:colOff>168932</xdr:colOff>
      <xdr:row>10</xdr:row>
      <xdr:rowOff>187336</xdr:rowOff>
    </xdr:from>
    <xdr:to>
      <xdr:col>23</xdr:col>
      <xdr:colOff>165099</xdr:colOff>
      <xdr:row>16</xdr:row>
      <xdr:rowOff>14204</xdr:rowOff>
    </xdr:to>
    <xdr:sp macro="" textlink="">
      <xdr:nvSpPr>
        <xdr:cNvPr id="14" name="テキスト ボックス 13">
          <a:extLst>
            <a:ext uri="{FF2B5EF4-FFF2-40B4-BE49-F238E27FC236}">
              <a16:creationId xmlns:a16="http://schemas.microsoft.com/office/drawing/2014/main" id="{00000000-0008-0000-1700-00000E000000}"/>
            </a:ext>
          </a:extLst>
        </xdr:cNvPr>
        <xdr:cNvSpPr txBox="1"/>
      </xdr:nvSpPr>
      <xdr:spPr>
        <a:xfrm>
          <a:off x="1356382" y="2727336"/>
          <a:ext cx="2910817" cy="976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marL="252000" lvl="1" indent="-180000" algn="l" hangingPunct="1">
            <a:lnSpc>
              <a:spcPts val="2100"/>
            </a:lnSpc>
          </a:pPr>
          <a:r>
            <a:rPr kumimoji="1" lang="ja-JP" altLang="en-US"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rPr>
            <a:t>・ 自衛水防活動の指揮統制、状況の把握、情報内容の記録</a:t>
          </a:r>
          <a:endParaRPr kumimoji="1" lang="en-US" altLang="ja-JP"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endParaRPr>
        </a:p>
      </xdr:txBody>
    </xdr:sp>
    <xdr:clientData/>
  </xdr:twoCellAnchor>
  <xdr:twoCellAnchor>
    <xdr:from>
      <xdr:col>6</xdr:col>
      <xdr:colOff>68755</xdr:colOff>
      <xdr:row>16</xdr:row>
      <xdr:rowOff>7628</xdr:rowOff>
    </xdr:from>
    <xdr:to>
      <xdr:col>21</xdr:col>
      <xdr:colOff>178677</xdr:colOff>
      <xdr:row>19</xdr:row>
      <xdr:rowOff>104558</xdr:rowOff>
    </xdr:to>
    <xdr:sp macro="" textlink="">
      <xdr:nvSpPr>
        <xdr:cNvPr id="15" name="テキスト ボックス 14">
          <a:extLst>
            <a:ext uri="{FF2B5EF4-FFF2-40B4-BE49-F238E27FC236}">
              <a16:creationId xmlns:a16="http://schemas.microsoft.com/office/drawing/2014/main" id="{00000000-0008-0000-1700-00000F000000}"/>
            </a:ext>
          </a:extLst>
        </xdr:cNvPr>
        <xdr:cNvSpPr txBox="1"/>
      </xdr:nvSpPr>
      <xdr:spPr>
        <a:xfrm>
          <a:off x="1211755" y="3979553"/>
          <a:ext cx="2967422" cy="697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252000" indent="-180000" algn="l" hangingPunct="1">
            <a:lnSpc>
              <a:spcPts val="2100"/>
            </a:lnSpc>
          </a:pPr>
          <a:r>
            <a:rPr kumimoji="1" lang="ja-JP" altLang="en-US"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rPr>
            <a:t>・ 館内放送等による避難の呼び掛け</a:t>
          </a:r>
          <a:endParaRPr kumimoji="1" lang="en-US" altLang="ja-JP"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endParaRPr>
        </a:p>
      </xdr:txBody>
    </xdr:sp>
    <xdr:clientData/>
  </xdr:twoCellAnchor>
  <xdr:twoCellAnchor>
    <xdr:from>
      <xdr:col>6</xdr:col>
      <xdr:colOff>75290</xdr:colOff>
      <xdr:row>19</xdr:row>
      <xdr:rowOff>70941</xdr:rowOff>
    </xdr:from>
    <xdr:to>
      <xdr:col>24</xdr:col>
      <xdr:colOff>18029</xdr:colOff>
      <xdr:row>22</xdr:row>
      <xdr:rowOff>51890</xdr:rowOff>
    </xdr:to>
    <xdr:sp macro="" textlink="">
      <xdr:nvSpPr>
        <xdr:cNvPr id="16" name="テキスト ボックス 15">
          <a:extLst>
            <a:ext uri="{FF2B5EF4-FFF2-40B4-BE49-F238E27FC236}">
              <a16:creationId xmlns:a16="http://schemas.microsoft.com/office/drawing/2014/main" id="{00000000-0008-0000-1700-000010000000}"/>
            </a:ext>
          </a:extLst>
        </xdr:cNvPr>
        <xdr:cNvSpPr txBox="1"/>
      </xdr:nvSpPr>
      <xdr:spPr>
        <a:xfrm>
          <a:off x="1218290" y="4642941"/>
          <a:ext cx="3371739"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252000" indent="-180000" algn="l" hangingPunct="1">
            <a:lnSpc>
              <a:spcPts val="2100"/>
            </a:lnSpc>
          </a:pPr>
          <a:r>
            <a:rPr kumimoji="1" lang="ja-JP" altLang="en-US"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rPr>
            <a:t>・ 洪水予報等の情報の収集</a:t>
          </a:r>
          <a:endParaRPr kumimoji="1" lang="en-US" altLang="ja-JP"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endParaRPr>
        </a:p>
      </xdr:txBody>
    </xdr:sp>
    <xdr:clientData/>
  </xdr:twoCellAnchor>
  <xdr:twoCellAnchor>
    <xdr:from>
      <xdr:col>6</xdr:col>
      <xdr:colOff>76711</xdr:colOff>
      <xdr:row>21</xdr:row>
      <xdr:rowOff>95373</xdr:rowOff>
    </xdr:from>
    <xdr:to>
      <xdr:col>23</xdr:col>
      <xdr:colOff>89646</xdr:colOff>
      <xdr:row>26</xdr:row>
      <xdr:rowOff>120991</xdr:rowOff>
    </xdr:to>
    <xdr:sp macro="" textlink="">
      <xdr:nvSpPr>
        <xdr:cNvPr id="17" name="テキスト ボックス 16">
          <a:extLst>
            <a:ext uri="{FF2B5EF4-FFF2-40B4-BE49-F238E27FC236}">
              <a16:creationId xmlns:a16="http://schemas.microsoft.com/office/drawing/2014/main" id="{00000000-0008-0000-1700-000011000000}"/>
            </a:ext>
          </a:extLst>
        </xdr:cNvPr>
        <xdr:cNvSpPr txBox="1"/>
      </xdr:nvSpPr>
      <xdr:spPr>
        <a:xfrm>
          <a:off x="1264161" y="4743573"/>
          <a:ext cx="2927585" cy="97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252000" indent="-180000" algn="l" hangingPunct="1">
            <a:lnSpc>
              <a:spcPts val="2100"/>
            </a:lnSpc>
          </a:pPr>
          <a:r>
            <a:rPr kumimoji="1" lang="ja-JP" altLang="en-US"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rPr>
            <a:t>・ 関係者及び関係機関との連絡、事前協力の依頼</a:t>
          </a:r>
          <a:endParaRPr kumimoji="1" lang="en-US" altLang="ja-JP" sz="1800" b="1">
            <a:ln>
              <a:solidFill>
                <a:schemeClr val="bg1">
                  <a:lumMod val="65000"/>
                </a:schemeClr>
              </a:solidFill>
            </a:ln>
            <a:solidFill>
              <a:srgbClr val="FF6600"/>
            </a:solidFill>
            <a:latin typeface="Meiryo UI" panose="020B0604030504040204" pitchFamily="50" charset="-128"/>
            <a:ea typeface="Meiryo UI" panose="020B0604030504040204" pitchFamily="50" charset="-128"/>
          </a:endParaRPr>
        </a:p>
      </xdr:txBody>
    </xdr:sp>
    <xdr:clientData/>
  </xdr:twoCellAnchor>
  <xdr:twoCellAnchor>
    <xdr:from>
      <xdr:col>4</xdr:col>
      <xdr:colOff>36677</xdr:colOff>
      <xdr:row>2</xdr:row>
      <xdr:rowOff>313766</xdr:rowOff>
    </xdr:from>
    <xdr:to>
      <xdr:col>6</xdr:col>
      <xdr:colOff>98535</xdr:colOff>
      <xdr:row>9</xdr:row>
      <xdr:rowOff>7155</xdr:rowOff>
    </xdr:to>
    <xdr:grpSp>
      <xdr:nvGrpSpPr>
        <xdr:cNvPr id="18" name="グループ化 17">
          <a:extLst>
            <a:ext uri="{FF2B5EF4-FFF2-40B4-BE49-F238E27FC236}">
              <a16:creationId xmlns:a16="http://schemas.microsoft.com/office/drawing/2014/main" id="{00000000-0008-0000-1700-000012000000}"/>
            </a:ext>
          </a:extLst>
        </xdr:cNvPr>
        <xdr:cNvGrpSpPr/>
      </xdr:nvGrpSpPr>
      <xdr:grpSpPr>
        <a:xfrm>
          <a:off x="881227" y="1120216"/>
          <a:ext cx="404758" cy="1236439"/>
          <a:chOff x="8686800" y="1057275"/>
          <a:chExt cx="485775" cy="1476375"/>
        </a:xfrm>
        <a:solidFill>
          <a:srgbClr val="FF0000"/>
        </a:solidFill>
      </xdr:grpSpPr>
      <xdr:sp macro="" textlink="">
        <xdr:nvSpPr>
          <xdr:cNvPr id="19" name="四角形: 角を丸くする 18">
            <a:extLst>
              <a:ext uri="{FF2B5EF4-FFF2-40B4-BE49-F238E27FC236}">
                <a16:creationId xmlns:a16="http://schemas.microsoft.com/office/drawing/2014/main" id="{00000000-0008-0000-1700-000013000000}"/>
              </a:ext>
            </a:extLst>
          </xdr:cNvPr>
          <xdr:cNvSpPr/>
        </xdr:nvSpPr>
        <xdr:spPr>
          <a:xfrm>
            <a:off x="8686800" y="1057275"/>
            <a:ext cx="485775" cy="147637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3175">
                <a:solidFill>
                  <a:schemeClr val="tx1">
                    <a:lumMod val="50000"/>
                    <a:lumOff val="50000"/>
                  </a:schemeClr>
                </a:solidFill>
              </a:ln>
              <a:solidFill>
                <a:sysClr val="windowText" lastClr="000000"/>
              </a:solidFill>
            </a:endParaRPr>
          </a:p>
        </xdr:txBody>
      </xdr:sp>
      <xdr:sp macro="" textlink="">
        <xdr:nvSpPr>
          <xdr:cNvPr id="20" name="テキスト ボックス 19">
            <a:extLst>
              <a:ext uri="{FF2B5EF4-FFF2-40B4-BE49-F238E27FC236}">
                <a16:creationId xmlns:a16="http://schemas.microsoft.com/office/drawing/2014/main" id="{00000000-0008-0000-1700-000014000000}"/>
              </a:ext>
            </a:extLst>
          </xdr:cNvPr>
          <xdr:cNvSpPr txBox="1"/>
        </xdr:nvSpPr>
        <xdr:spPr>
          <a:xfrm>
            <a:off x="8746757" y="1173182"/>
            <a:ext cx="390526" cy="1339368"/>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l"/>
            <a:r>
              <a:rPr kumimoji="1" lang="ja-JP" altLang="en-US" sz="1800" b="1">
                <a:ln w="3175">
                  <a:solidFill>
                    <a:schemeClr val="tx1">
                      <a:lumMod val="50000"/>
                      <a:lumOff val="50000"/>
                    </a:schemeClr>
                  </a:solidFill>
                </a:ln>
                <a:solidFill>
                  <a:sysClr val="windowText" lastClr="000000"/>
                </a:solidFill>
                <a:latin typeface="Meiryo UI" panose="020B0604030504040204" pitchFamily="50" charset="-128"/>
                <a:ea typeface="Meiryo UI" panose="020B0604030504040204" pitchFamily="50" charset="-128"/>
              </a:rPr>
              <a:t>非常体制</a:t>
            </a:r>
            <a:endParaRPr kumimoji="1" lang="en-US" altLang="ja-JP" sz="1800" b="1">
              <a:ln w="3175">
                <a:solidFill>
                  <a:schemeClr val="tx1">
                    <a:lumMod val="50000"/>
                    <a:lumOff val="50000"/>
                  </a:schemeClr>
                </a:solidFill>
              </a:ln>
              <a:solidFill>
                <a:sysClr val="windowText" lastClr="000000"/>
              </a:solidFill>
              <a:latin typeface="Meiryo UI" panose="020B0604030504040204" pitchFamily="50" charset="-128"/>
              <a:ea typeface="Meiryo UI" panose="020B0604030504040204" pitchFamily="50" charset="-128"/>
            </a:endParaRPr>
          </a:p>
          <a:p>
            <a:endParaRPr kumimoji="1" lang="en-US" altLang="ja-JP" sz="1800" b="0">
              <a:ln w="3175">
                <a:solidFill>
                  <a:schemeClr val="tx1">
                    <a:lumMod val="50000"/>
                    <a:lumOff val="50000"/>
                  </a:schemeClr>
                </a:solidFill>
              </a:ln>
              <a:solidFill>
                <a:sysClr val="windowText" lastClr="000000"/>
              </a:solidFill>
              <a:latin typeface="Meiryo UI" panose="020B0604030504040204" pitchFamily="50" charset="-128"/>
              <a:ea typeface="Meiryo UI" panose="020B0604030504040204" pitchFamily="50" charset="-128"/>
            </a:endParaRPr>
          </a:p>
        </xdr:txBody>
      </xdr:sp>
    </xdr:grpSp>
    <xdr:clientData/>
  </xdr:twoCellAnchor>
  <xdr:twoCellAnchor>
    <xdr:from>
      <xdr:col>3</xdr:col>
      <xdr:colOff>184698</xdr:colOff>
      <xdr:row>9</xdr:row>
      <xdr:rowOff>190500</xdr:rowOff>
    </xdr:from>
    <xdr:to>
      <xdr:col>6</xdr:col>
      <xdr:colOff>103352</xdr:colOff>
      <xdr:row>26</xdr:row>
      <xdr:rowOff>86590</xdr:rowOff>
    </xdr:to>
    <xdr:grpSp>
      <xdr:nvGrpSpPr>
        <xdr:cNvPr id="21" name="グループ化 20">
          <a:extLst>
            <a:ext uri="{FF2B5EF4-FFF2-40B4-BE49-F238E27FC236}">
              <a16:creationId xmlns:a16="http://schemas.microsoft.com/office/drawing/2014/main" id="{00000000-0008-0000-1700-000015000000}"/>
            </a:ext>
          </a:extLst>
        </xdr:cNvPr>
        <xdr:cNvGrpSpPr/>
      </xdr:nvGrpSpPr>
      <xdr:grpSpPr>
        <a:xfrm>
          <a:off x="845098" y="2540000"/>
          <a:ext cx="445704" cy="3147290"/>
          <a:chOff x="8763000" y="3848100"/>
          <a:chExt cx="485775" cy="1476375"/>
        </a:xfrm>
        <a:solidFill>
          <a:srgbClr val="FF6600"/>
        </a:solidFill>
      </xdr:grpSpPr>
      <xdr:sp macro="" textlink="">
        <xdr:nvSpPr>
          <xdr:cNvPr id="22" name="四角形: 角を丸くする 21">
            <a:extLst>
              <a:ext uri="{FF2B5EF4-FFF2-40B4-BE49-F238E27FC236}">
                <a16:creationId xmlns:a16="http://schemas.microsoft.com/office/drawing/2014/main" id="{00000000-0008-0000-1700-000016000000}"/>
              </a:ext>
            </a:extLst>
          </xdr:cNvPr>
          <xdr:cNvSpPr/>
        </xdr:nvSpPr>
        <xdr:spPr>
          <a:xfrm>
            <a:off x="8763000" y="3848100"/>
            <a:ext cx="485775" cy="147637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テキスト ボックス 22">
            <a:extLst>
              <a:ext uri="{FF2B5EF4-FFF2-40B4-BE49-F238E27FC236}">
                <a16:creationId xmlns:a16="http://schemas.microsoft.com/office/drawing/2014/main" id="{00000000-0008-0000-1700-000017000000}"/>
              </a:ext>
            </a:extLst>
          </xdr:cNvPr>
          <xdr:cNvSpPr txBox="1"/>
        </xdr:nvSpPr>
        <xdr:spPr>
          <a:xfrm>
            <a:off x="8812204" y="4334437"/>
            <a:ext cx="419101" cy="806889"/>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l"/>
            <a:r>
              <a:rPr kumimoji="1" lang="ja-JP" altLang="en-US" sz="1800" b="1">
                <a:ln>
                  <a:solidFill>
                    <a:schemeClr val="bg1">
                      <a:lumMod val="65000"/>
                    </a:schemeClr>
                  </a:solidFill>
                </a:ln>
                <a:solidFill>
                  <a:sysClr val="windowText" lastClr="000000"/>
                </a:solidFill>
                <a:latin typeface="Meiryo UI" panose="020B0604030504040204" pitchFamily="50" charset="-128"/>
                <a:ea typeface="Meiryo UI" panose="020B0604030504040204" pitchFamily="50" charset="-128"/>
              </a:rPr>
              <a:t>警戒体制</a:t>
            </a:r>
            <a:endParaRPr kumimoji="1" lang="en-US" altLang="ja-JP" sz="1800" b="1">
              <a:ln>
                <a:solidFill>
                  <a:schemeClr val="bg1">
                    <a:lumMod val="65000"/>
                  </a:schemeClr>
                </a:solidFill>
              </a:ln>
              <a:solidFill>
                <a:sysClr val="windowText" lastClr="000000"/>
              </a:solidFill>
              <a:latin typeface="Meiryo UI" panose="020B0604030504040204" pitchFamily="50" charset="-128"/>
              <a:ea typeface="Meiryo UI" panose="020B0604030504040204" pitchFamily="50" charset="-128"/>
            </a:endParaRPr>
          </a:p>
          <a:p>
            <a:endParaRPr kumimoji="1" lang="en-US" altLang="ja-JP" sz="1800" b="0">
              <a:solidFill>
                <a:srgbClr val="FF6600"/>
              </a:solidFill>
              <a:latin typeface="Meiryo UI" panose="020B0604030504040204" pitchFamily="50" charset="-128"/>
              <a:ea typeface="Meiryo UI" panose="020B0604030504040204" pitchFamily="50" charset="-128"/>
            </a:endParaRPr>
          </a:p>
        </xdr:txBody>
      </xdr:sp>
    </xdr:grpSp>
    <xdr:clientData/>
  </xdr:twoCellAnchor>
  <xdr:twoCellAnchor>
    <xdr:from>
      <xdr:col>3</xdr:col>
      <xdr:colOff>155547</xdr:colOff>
      <xdr:row>27</xdr:row>
      <xdr:rowOff>10675</xdr:rowOff>
    </xdr:from>
    <xdr:to>
      <xdr:col>6</xdr:col>
      <xdr:colOff>112068</xdr:colOff>
      <xdr:row>33</xdr:row>
      <xdr:rowOff>1679</xdr:rowOff>
    </xdr:to>
    <xdr:grpSp>
      <xdr:nvGrpSpPr>
        <xdr:cNvPr id="24" name="グループ化 23">
          <a:extLst>
            <a:ext uri="{FF2B5EF4-FFF2-40B4-BE49-F238E27FC236}">
              <a16:creationId xmlns:a16="http://schemas.microsoft.com/office/drawing/2014/main" id="{00000000-0008-0000-1700-000018000000}"/>
            </a:ext>
          </a:extLst>
        </xdr:cNvPr>
        <xdr:cNvGrpSpPr/>
      </xdr:nvGrpSpPr>
      <xdr:grpSpPr>
        <a:xfrm>
          <a:off x="828647" y="5801875"/>
          <a:ext cx="470871" cy="1134004"/>
          <a:chOff x="8907280" y="6253799"/>
          <a:chExt cx="447674" cy="1207366"/>
        </a:xfrm>
        <a:solidFill>
          <a:srgbClr val="FFFF00"/>
        </a:solidFill>
      </xdr:grpSpPr>
      <xdr:sp macro="" textlink="">
        <xdr:nvSpPr>
          <xdr:cNvPr id="25" name="四角形: 角を丸くする 24">
            <a:extLst>
              <a:ext uri="{FF2B5EF4-FFF2-40B4-BE49-F238E27FC236}">
                <a16:creationId xmlns:a16="http://schemas.microsoft.com/office/drawing/2014/main" id="{00000000-0008-0000-1700-000019000000}"/>
              </a:ext>
            </a:extLst>
          </xdr:cNvPr>
          <xdr:cNvSpPr/>
        </xdr:nvSpPr>
        <xdr:spPr>
          <a:xfrm>
            <a:off x="8907280" y="6257925"/>
            <a:ext cx="447674" cy="109537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テキスト ボックス 25">
            <a:extLst>
              <a:ext uri="{FF2B5EF4-FFF2-40B4-BE49-F238E27FC236}">
                <a16:creationId xmlns:a16="http://schemas.microsoft.com/office/drawing/2014/main" id="{00000000-0008-0000-1700-00001A000000}"/>
              </a:ext>
            </a:extLst>
          </xdr:cNvPr>
          <xdr:cNvSpPr txBox="1"/>
        </xdr:nvSpPr>
        <xdr:spPr>
          <a:xfrm>
            <a:off x="8969155" y="6253799"/>
            <a:ext cx="346010" cy="1207366"/>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l"/>
            <a:r>
              <a:rPr kumimoji="1" lang="ja-JP" altLang="en-US" sz="1800" b="1">
                <a:ln>
                  <a:solidFill>
                    <a:schemeClr val="bg1">
                      <a:lumMod val="65000"/>
                    </a:schemeClr>
                  </a:solidFill>
                </a:ln>
                <a:solidFill>
                  <a:sysClr val="windowText" lastClr="000000"/>
                </a:solidFill>
                <a:latin typeface="Meiryo UI" panose="020B0604030504040204" pitchFamily="50" charset="-128"/>
                <a:ea typeface="Meiryo UI" panose="020B0604030504040204" pitchFamily="50" charset="-128"/>
              </a:rPr>
              <a:t>注意体制</a:t>
            </a:r>
            <a:endParaRPr kumimoji="1" lang="en-US" altLang="ja-JP" sz="1800" b="1">
              <a:ln>
                <a:solidFill>
                  <a:schemeClr val="bg1">
                    <a:lumMod val="65000"/>
                  </a:schemeClr>
                </a:solidFill>
              </a:ln>
              <a:solidFill>
                <a:sysClr val="windowText" lastClr="000000"/>
              </a:solidFill>
              <a:latin typeface="Meiryo UI" panose="020B0604030504040204" pitchFamily="50" charset="-128"/>
              <a:ea typeface="Meiryo UI" panose="020B0604030504040204" pitchFamily="50" charset="-128"/>
            </a:endParaRPr>
          </a:p>
          <a:p>
            <a:endParaRPr kumimoji="1" lang="en-US" altLang="ja-JP" sz="1800" b="1">
              <a:solidFill>
                <a:srgbClr val="FFFF00"/>
              </a:solidFill>
              <a:latin typeface="Meiryo UI" panose="020B0604030504040204" pitchFamily="50" charset="-128"/>
              <a:ea typeface="Meiryo UI" panose="020B0604030504040204" pitchFamily="50" charset="-128"/>
            </a:endParaRPr>
          </a:p>
        </xdr:txBody>
      </xdr:sp>
    </xdr:grpSp>
    <xdr:clientData/>
  </xdr:twoCellAnchor>
  <xdr:twoCellAnchor>
    <xdr:from>
      <xdr:col>7</xdr:col>
      <xdr:colOff>1087</xdr:colOff>
      <xdr:row>9</xdr:row>
      <xdr:rowOff>168921</xdr:rowOff>
    </xdr:from>
    <xdr:to>
      <xdr:col>24</xdr:col>
      <xdr:colOff>7842</xdr:colOff>
      <xdr:row>26</xdr:row>
      <xdr:rowOff>85164</xdr:rowOff>
    </xdr:to>
    <xdr:sp macro="" textlink="">
      <xdr:nvSpPr>
        <xdr:cNvPr id="27" name="四角形: 角を丸くする 26">
          <a:extLst>
            <a:ext uri="{FF2B5EF4-FFF2-40B4-BE49-F238E27FC236}">
              <a16:creationId xmlns:a16="http://schemas.microsoft.com/office/drawing/2014/main" id="{00000000-0008-0000-1700-00001B000000}"/>
            </a:ext>
          </a:extLst>
        </xdr:cNvPr>
        <xdr:cNvSpPr/>
      </xdr:nvSpPr>
      <xdr:spPr>
        <a:xfrm>
          <a:off x="1359987" y="2518421"/>
          <a:ext cx="2921405" cy="3167443"/>
        </a:xfrm>
        <a:prstGeom prst="roundRect">
          <a:avLst/>
        </a:prstGeom>
        <a:solidFill>
          <a:schemeClr val="accent5">
            <a:lumMod val="60000"/>
            <a:lumOff val="40000"/>
            <a:alpha val="2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78441</xdr:colOff>
      <xdr:row>10</xdr:row>
      <xdr:rowOff>22412</xdr:rowOff>
    </xdr:from>
    <xdr:to>
      <xdr:col>39</xdr:col>
      <xdr:colOff>168088</xdr:colOff>
      <xdr:row>15</xdr:row>
      <xdr:rowOff>44823</xdr:rowOff>
    </xdr:to>
    <xdr:sp macro="" textlink="">
      <xdr:nvSpPr>
        <xdr:cNvPr id="28" name="四角形: 角を丸くする 27">
          <a:extLst>
            <a:ext uri="{FF2B5EF4-FFF2-40B4-BE49-F238E27FC236}">
              <a16:creationId xmlns:a16="http://schemas.microsoft.com/office/drawing/2014/main" id="{00000000-0008-0000-1700-00001C000000}"/>
            </a:ext>
          </a:extLst>
        </xdr:cNvPr>
        <xdr:cNvSpPr/>
      </xdr:nvSpPr>
      <xdr:spPr>
        <a:xfrm>
          <a:off x="4650441" y="2794187"/>
          <a:ext cx="2975722" cy="1022536"/>
        </a:xfrm>
        <a:prstGeom prst="roundRect">
          <a:avLst/>
        </a:prstGeom>
        <a:solidFill>
          <a:schemeClr val="accent5">
            <a:lumMod val="60000"/>
            <a:lumOff val="40000"/>
            <a:alpha val="2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168089</xdr:colOff>
      <xdr:row>27</xdr:row>
      <xdr:rowOff>56031</xdr:rowOff>
    </xdr:from>
    <xdr:to>
      <xdr:col>23</xdr:col>
      <xdr:colOff>164483</xdr:colOff>
      <xdr:row>32</xdr:row>
      <xdr:rowOff>78441</xdr:rowOff>
    </xdr:to>
    <xdr:sp macro="" textlink="">
      <xdr:nvSpPr>
        <xdr:cNvPr id="29" name="四角形: 角を丸くする 28">
          <a:extLst>
            <a:ext uri="{FF2B5EF4-FFF2-40B4-BE49-F238E27FC236}">
              <a16:creationId xmlns:a16="http://schemas.microsoft.com/office/drawing/2014/main" id="{00000000-0008-0000-1700-00001D000000}"/>
            </a:ext>
          </a:extLst>
        </xdr:cNvPr>
        <xdr:cNvSpPr/>
      </xdr:nvSpPr>
      <xdr:spPr>
        <a:xfrm>
          <a:off x="1311089" y="6228231"/>
          <a:ext cx="3234894" cy="1022535"/>
        </a:xfrm>
        <a:prstGeom prst="roundRect">
          <a:avLst/>
        </a:prstGeom>
        <a:solidFill>
          <a:schemeClr val="accent5">
            <a:lumMod val="60000"/>
            <a:lumOff val="40000"/>
            <a:alpha val="2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157256</xdr:colOff>
      <xdr:row>32</xdr:row>
      <xdr:rowOff>184526</xdr:rowOff>
    </xdr:from>
    <xdr:to>
      <xdr:col>23</xdr:col>
      <xdr:colOff>89770</xdr:colOff>
      <xdr:row>53</xdr:row>
      <xdr:rowOff>94503</xdr:rowOff>
    </xdr:to>
    <xdr:sp macro="" textlink="">
      <xdr:nvSpPr>
        <xdr:cNvPr id="30" name="四角形: 角を丸くする 29">
          <a:extLst>
            <a:ext uri="{FF2B5EF4-FFF2-40B4-BE49-F238E27FC236}">
              <a16:creationId xmlns:a16="http://schemas.microsoft.com/office/drawing/2014/main" id="{00000000-0008-0000-1700-00001E000000}"/>
            </a:ext>
          </a:extLst>
        </xdr:cNvPr>
        <xdr:cNvSpPr/>
      </xdr:nvSpPr>
      <xdr:spPr>
        <a:xfrm>
          <a:off x="1185956" y="6928226"/>
          <a:ext cx="2847164" cy="3656477"/>
        </a:xfrm>
        <a:prstGeom prst="roundRect">
          <a:avLst/>
        </a:prstGeom>
        <a:solidFill>
          <a:schemeClr val="accent5">
            <a:lumMod val="60000"/>
            <a:lumOff val="40000"/>
            <a:alpha val="2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29131</xdr:colOff>
      <xdr:row>33</xdr:row>
      <xdr:rowOff>6724</xdr:rowOff>
    </xdr:from>
    <xdr:to>
      <xdr:col>39</xdr:col>
      <xdr:colOff>179291</xdr:colOff>
      <xdr:row>53</xdr:row>
      <xdr:rowOff>67236</xdr:rowOff>
    </xdr:to>
    <xdr:sp macro="" textlink="">
      <xdr:nvSpPr>
        <xdr:cNvPr id="31" name="四角形: 角を丸くする 30">
          <a:extLst>
            <a:ext uri="{FF2B5EF4-FFF2-40B4-BE49-F238E27FC236}">
              <a16:creationId xmlns:a16="http://schemas.microsoft.com/office/drawing/2014/main" id="{00000000-0008-0000-1700-00001F000000}"/>
            </a:ext>
          </a:extLst>
        </xdr:cNvPr>
        <xdr:cNvSpPr/>
      </xdr:nvSpPr>
      <xdr:spPr>
        <a:xfrm>
          <a:off x="4601131" y="7379074"/>
          <a:ext cx="3036235" cy="3680012"/>
        </a:xfrm>
        <a:prstGeom prst="roundRect">
          <a:avLst/>
        </a:prstGeom>
        <a:solidFill>
          <a:schemeClr val="accent5">
            <a:lumMod val="60000"/>
            <a:lumOff val="40000"/>
            <a:alpha val="2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107577</xdr:colOff>
      <xdr:row>27</xdr:row>
      <xdr:rowOff>62753</xdr:rowOff>
    </xdr:from>
    <xdr:to>
      <xdr:col>39</xdr:col>
      <xdr:colOff>179295</xdr:colOff>
      <xdr:row>32</xdr:row>
      <xdr:rowOff>67236</xdr:rowOff>
    </xdr:to>
    <xdr:sp macro="" textlink="">
      <xdr:nvSpPr>
        <xdr:cNvPr id="32" name="四角形: 角を丸くする 31">
          <a:extLst>
            <a:ext uri="{FF2B5EF4-FFF2-40B4-BE49-F238E27FC236}">
              <a16:creationId xmlns:a16="http://schemas.microsoft.com/office/drawing/2014/main" id="{00000000-0008-0000-1700-000020000000}"/>
            </a:ext>
          </a:extLst>
        </xdr:cNvPr>
        <xdr:cNvSpPr/>
      </xdr:nvSpPr>
      <xdr:spPr>
        <a:xfrm>
          <a:off x="4679577" y="6234953"/>
          <a:ext cx="2957793" cy="1004608"/>
        </a:xfrm>
        <a:prstGeom prst="roundRect">
          <a:avLst/>
        </a:prstGeom>
        <a:solidFill>
          <a:schemeClr val="accent5">
            <a:lumMod val="60000"/>
            <a:lumOff val="40000"/>
            <a:alpha val="2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156882</xdr:colOff>
      <xdr:row>33</xdr:row>
      <xdr:rowOff>22412</xdr:rowOff>
    </xdr:from>
    <xdr:to>
      <xdr:col>6</xdr:col>
      <xdr:colOff>75536</xdr:colOff>
      <xdr:row>53</xdr:row>
      <xdr:rowOff>116541</xdr:rowOff>
    </xdr:to>
    <xdr:grpSp>
      <xdr:nvGrpSpPr>
        <xdr:cNvPr id="33" name="グループ化 32">
          <a:extLst>
            <a:ext uri="{FF2B5EF4-FFF2-40B4-BE49-F238E27FC236}">
              <a16:creationId xmlns:a16="http://schemas.microsoft.com/office/drawing/2014/main" id="{00000000-0008-0000-1700-000021000000}"/>
            </a:ext>
          </a:extLst>
        </xdr:cNvPr>
        <xdr:cNvGrpSpPr/>
      </xdr:nvGrpSpPr>
      <xdr:grpSpPr>
        <a:xfrm>
          <a:off x="829982" y="6956612"/>
          <a:ext cx="433004" cy="3243729"/>
          <a:chOff x="8763000" y="3848100"/>
          <a:chExt cx="485775" cy="1476375"/>
        </a:xfrm>
        <a:solidFill>
          <a:srgbClr val="FF6600"/>
        </a:solidFill>
      </xdr:grpSpPr>
      <xdr:sp macro="" textlink="">
        <xdr:nvSpPr>
          <xdr:cNvPr id="34" name="四角形: 角を丸くする 33">
            <a:extLst>
              <a:ext uri="{FF2B5EF4-FFF2-40B4-BE49-F238E27FC236}">
                <a16:creationId xmlns:a16="http://schemas.microsoft.com/office/drawing/2014/main" id="{00000000-0008-0000-1700-000022000000}"/>
              </a:ext>
            </a:extLst>
          </xdr:cNvPr>
          <xdr:cNvSpPr/>
        </xdr:nvSpPr>
        <xdr:spPr>
          <a:xfrm>
            <a:off x="8763000" y="3848100"/>
            <a:ext cx="485775" cy="1476375"/>
          </a:xfrm>
          <a:prstGeom prst="round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34">
            <a:extLst>
              <a:ext uri="{FF2B5EF4-FFF2-40B4-BE49-F238E27FC236}">
                <a16:creationId xmlns:a16="http://schemas.microsoft.com/office/drawing/2014/main" id="{00000000-0008-0000-1700-000023000000}"/>
              </a:ext>
            </a:extLst>
          </xdr:cNvPr>
          <xdr:cNvSpPr txBox="1"/>
        </xdr:nvSpPr>
        <xdr:spPr>
          <a:xfrm>
            <a:off x="8812204" y="4424350"/>
            <a:ext cx="419101" cy="794364"/>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l"/>
            <a:r>
              <a:rPr kumimoji="1" lang="ja-JP" altLang="en-US" sz="1800" b="1">
                <a:ln>
                  <a:solidFill>
                    <a:schemeClr val="bg1">
                      <a:lumMod val="65000"/>
                    </a:schemeClr>
                  </a:solidFill>
                </a:ln>
                <a:solidFill>
                  <a:srgbClr val="0000FF"/>
                </a:solidFill>
                <a:latin typeface="Meiryo UI" panose="020B0604030504040204" pitchFamily="50" charset="-128"/>
                <a:ea typeface="Meiryo UI" panose="020B0604030504040204" pitchFamily="50" charset="-128"/>
              </a:rPr>
              <a:t>要員</a:t>
            </a:r>
            <a:endParaRPr kumimoji="1" lang="en-US" altLang="ja-JP" sz="1800" b="1">
              <a:ln>
                <a:solidFill>
                  <a:schemeClr val="bg1">
                    <a:lumMod val="65000"/>
                  </a:schemeClr>
                </a:solidFill>
              </a:ln>
              <a:solidFill>
                <a:srgbClr val="0000FF"/>
              </a:solidFill>
              <a:latin typeface="Meiryo UI" panose="020B0604030504040204" pitchFamily="50" charset="-128"/>
              <a:ea typeface="Meiryo UI" panose="020B0604030504040204" pitchFamily="50" charset="-128"/>
            </a:endParaRPr>
          </a:p>
          <a:p>
            <a:endParaRPr kumimoji="1" lang="en-US" altLang="ja-JP" sz="1800" b="0">
              <a:solidFill>
                <a:srgbClr val="FF6600"/>
              </a:solidFill>
              <a:latin typeface="Meiryo UI" panose="020B0604030504040204" pitchFamily="50" charset="-128"/>
              <a:ea typeface="Meiryo UI" panose="020B0604030504040204" pitchFamily="50" charset="-128"/>
            </a:endParaRPr>
          </a:p>
        </xdr:txBody>
      </xdr:sp>
    </xdr:grpSp>
    <xdr:clientData/>
  </xdr:twoCellAnchor>
  <xdr:twoCellAnchor>
    <xdr:from>
      <xdr:col>10</xdr:col>
      <xdr:colOff>4664</xdr:colOff>
      <xdr:row>33</xdr:row>
      <xdr:rowOff>90770</xdr:rowOff>
    </xdr:from>
    <xdr:to>
      <xdr:col>11</xdr:col>
      <xdr:colOff>14189</xdr:colOff>
      <xdr:row>34</xdr:row>
      <xdr:rowOff>113182</xdr:rowOff>
    </xdr:to>
    <xdr:sp macro="" textlink="">
      <xdr:nvSpPr>
        <xdr:cNvPr id="36" name="フローチャート: 結合子 35">
          <a:extLst>
            <a:ext uri="{FF2B5EF4-FFF2-40B4-BE49-F238E27FC236}">
              <a16:creationId xmlns:a16="http://schemas.microsoft.com/office/drawing/2014/main" id="{00000000-0008-0000-1700-000024000000}"/>
            </a:ext>
          </a:extLst>
        </xdr:cNvPr>
        <xdr:cNvSpPr/>
      </xdr:nvSpPr>
      <xdr:spPr>
        <a:xfrm>
          <a:off x="1909664" y="7463120"/>
          <a:ext cx="200025" cy="203387"/>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183958</xdr:colOff>
      <xdr:row>33</xdr:row>
      <xdr:rowOff>101976</xdr:rowOff>
    </xdr:from>
    <xdr:to>
      <xdr:col>27</xdr:col>
      <xdr:colOff>2983</xdr:colOff>
      <xdr:row>34</xdr:row>
      <xdr:rowOff>124388</xdr:rowOff>
    </xdr:to>
    <xdr:sp macro="" textlink="">
      <xdr:nvSpPr>
        <xdr:cNvPr id="37" name="フローチャート: 結合子 36">
          <a:extLst>
            <a:ext uri="{FF2B5EF4-FFF2-40B4-BE49-F238E27FC236}">
              <a16:creationId xmlns:a16="http://schemas.microsoft.com/office/drawing/2014/main" id="{00000000-0008-0000-1700-000025000000}"/>
            </a:ext>
          </a:extLst>
        </xdr:cNvPr>
        <xdr:cNvSpPr/>
      </xdr:nvSpPr>
      <xdr:spPr>
        <a:xfrm>
          <a:off x="4946458" y="7474326"/>
          <a:ext cx="200025" cy="203387"/>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181428</xdr:colOff>
      <xdr:row>22</xdr:row>
      <xdr:rowOff>45357</xdr:rowOff>
    </xdr:from>
    <xdr:to>
      <xdr:col>4</xdr:col>
      <xdr:colOff>254000</xdr:colOff>
      <xdr:row>24</xdr:row>
      <xdr:rowOff>90714</xdr:rowOff>
    </xdr:to>
    <xdr:sp macro="" textlink="">
      <xdr:nvSpPr>
        <xdr:cNvPr id="2" name="四角形: 角を丸くする 1">
          <a:extLst>
            <a:ext uri="{FF2B5EF4-FFF2-40B4-BE49-F238E27FC236}">
              <a16:creationId xmlns:a16="http://schemas.microsoft.com/office/drawing/2014/main" id="{F4BE3F0B-4705-6AB8-1579-DE5F5E709418}"/>
            </a:ext>
          </a:extLst>
        </xdr:cNvPr>
        <xdr:cNvSpPr/>
      </xdr:nvSpPr>
      <xdr:spPr>
        <a:xfrm>
          <a:off x="1932214" y="4054928"/>
          <a:ext cx="553357" cy="417286"/>
        </a:xfrm>
        <a:prstGeom prst="roundRect">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477345</xdr:colOff>
      <xdr:row>22</xdr:row>
      <xdr:rowOff>41603</xdr:rowOff>
    </xdr:from>
    <xdr:to>
      <xdr:col>7</xdr:col>
      <xdr:colOff>35035</xdr:colOff>
      <xdr:row>24</xdr:row>
      <xdr:rowOff>86960</xdr:rowOff>
    </xdr:to>
    <xdr:sp macro="" textlink="">
      <xdr:nvSpPr>
        <xdr:cNvPr id="3" name="四角形: 角を丸くする 2">
          <a:extLst>
            <a:ext uri="{FF2B5EF4-FFF2-40B4-BE49-F238E27FC236}">
              <a16:creationId xmlns:a16="http://schemas.microsoft.com/office/drawing/2014/main" id="{2DA34C79-2C04-D40D-0586-4B22C49FD075}"/>
            </a:ext>
          </a:extLst>
        </xdr:cNvPr>
        <xdr:cNvSpPr/>
      </xdr:nvSpPr>
      <xdr:spPr>
        <a:xfrm>
          <a:off x="2706414" y="4118741"/>
          <a:ext cx="1029138" cy="417598"/>
        </a:xfrm>
        <a:prstGeom prst="roundRect">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38100</xdr:colOff>
      <xdr:row>6</xdr:row>
      <xdr:rowOff>0</xdr:rowOff>
    </xdr:from>
    <xdr:to>
      <xdr:col>2</xdr:col>
      <xdr:colOff>38100</xdr:colOff>
      <xdr:row>34</xdr:row>
      <xdr:rowOff>9525</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a:off x="238125" y="1971675"/>
          <a:ext cx="0" cy="36957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28575</xdr:colOff>
      <xdr:row>12</xdr:row>
      <xdr:rowOff>1</xdr:rowOff>
    </xdr:from>
    <xdr:to>
      <xdr:col>3</xdr:col>
      <xdr:colOff>0</xdr:colOff>
      <xdr:row>12</xdr:row>
      <xdr:rowOff>1</xdr:rowOff>
    </xdr:to>
    <xdr:cxnSp macro="">
      <xdr:nvCxnSpPr>
        <xdr:cNvPr id="7" name="直線コネクタ 6">
          <a:extLst>
            <a:ext uri="{FF2B5EF4-FFF2-40B4-BE49-F238E27FC236}">
              <a16:creationId xmlns:a16="http://schemas.microsoft.com/office/drawing/2014/main" id="{00000000-0008-0000-0500-000007000000}"/>
            </a:ext>
          </a:extLst>
        </xdr:cNvPr>
        <xdr:cNvCxnSpPr/>
      </xdr:nvCxnSpPr>
      <xdr:spPr>
        <a:xfrm>
          <a:off x="228600" y="2933701"/>
          <a:ext cx="2571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xdr:colOff>
      <xdr:row>34</xdr:row>
      <xdr:rowOff>19050</xdr:rowOff>
    </xdr:from>
    <xdr:to>
      <xdr:col>2</xdr:col>
      <xdr:colOff>171450</xdr:colOff>
      <xdr:row>34</xdr:row>
      <xdr:rowOff>19050</xdr:rowOff>
    </xdr:to>
    <xdr:cxnSp macro="">
      <xdr:nvCxnSpPr>
        <xdr:cNvPr id="9" name="直線コネクタ 8">
          <a:extLst>
            <a:ext uri="{FF2B5EF4-FFF2-40B4-BE49-F238E27FC236}">
              <a16:creationId xmlns:a16="http://schemas.microsoft.com/office/drawing/2014/main" id="{00000000-0008-0000-0500-000009000000}"/>
            </a:ext>
          </a:extLst>
        </xdr:cNvPr>
        <xdr:cNvCxnSpPr/>
      </xdr:nvCxnSpPr>
      <xdr:spPr>
        <a:xfrm>
          <a:off x="371475" y="5676900"/>
          <a:ext cx="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34</xdr:row>
      <xdr:rowOff>9525</xdr:rowOff>
    </xdr:from>
    <xdr:to>
      <xdr:col>3</xdr:col>
      <xdr:colOff>0</xdr:colOff>
      <xdr:row>34</xdr:row>
      <xdr:rowOff>9525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a:off x="238125" y="5667375"/>
          <a:ext cx="2476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0</xdr:colOff>
          <xdr:row>8</xdr:row>
          <xdr:rowOff>95250</xdr:rowOff>
        </xdr:from>
        <xdr:to>
          <xdr:col>11</xdr:col>
          <xdr:colOff>0</xdr:colOff>
          <xdr:row>10</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5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xdr:row>
          <xdr:rowOff>107950</xdr:rowOff>
        </xdr:from>
        <xdr:to>
          <xdr:col>14</xdr:col>
          <xdr:colOff>69850</xdr:colOff>
          <xdr:row>9</xdr:row>
          <xdr:rowOff>241300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12</xdr:row>
          <xdr:rowOff>171450</xdr:rowOff>
        </xdr:from>
        <xdr:to>
          <xdr:col>14</xdr:col>
          <xdr:colOff>19050</xdr:colOff>
          <xdr:row>13</xdr:row>
          <xdr:rowOff>107950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5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14</xdr:row>
          <xdr:rowOff>152400</xdr:rowOff>
        </xdr:from>
        <xdr:to>
          <xdr:col>14</xdr:col>
          <xdr:colOff>69850</xdr:colOff>
          <xdr:row>15</xdr:row>
          <xdr:rowOff>127000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5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28</xdr:row>
          <xdr:rowOff>107950</xdr:rowOff>
        </xdr:from>
        <xdr:to>
          <xdr:col>14</xdr:col>
          <xdr:colOff>127000</xdr:colOff>
          <xdr:row>29</xdr:row>
          <xdr:rowOff>222250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5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30</xdr:row>
          <xdr:rowOff>146050</xdr:rowOff>
        </xdr:from>
        <xdr:to>
          <xdr:col>14</xdr:col>
          <xdr:colOff>69850</xdr:colOff>
          <xdr:row>31</xdr:row>
          <xdr:rowOff>127000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5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28</xdr:row>
          <xdr:rowOff>107950</xdr:rowOff>
        </xdr:from>
        <xdr:to>
          <xdr:col>11</xdr:col>
          <xdr:colOff>127000</xdr:colOff>
          <xdr:row>29</xdr:row>
          <xdr:rowOff>203200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5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16</xdr:row>
          <xdr:rowOff>95250</xdr:rowOff>
        </xdr:from>
        <xdr:to>
          <xdr:col>14</xdr:col>
          <xdr:colOff>69850</xdr:colOff>
          <xdr:row>17</xdr:row>
          <xdr:rowOff>209550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5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10</xdr:row>
          <xdr:rowOff>114300</xdr:rowOff>
        </xdr:from>
        <xdr:to>
          <xdr:col>14</xdr:col>
          <xdr:colOff>127000</xdr:colOff>
          <xdr:row>11</xdr:row>
          <xdr:rowOff>152400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5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127000</xdr:rowOff>
        </xdr:from>
        <xdr:to>
          <xdr:col>11</xdr:col>
          <xdr:colOff>152400</xdr:colOff>
          <xdr:row>11</xdr:row>
          <xdr:rowOff>146050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5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88900</xdr:rowOff>
        </xdr:from>
        <xdr:to>
          <xdr:col>11</xdr:col>
          <xdr:colOff>171450</xdr:colOff>
          <xdr:row>31</xdr:row>
          <xdr:rowOff>146050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5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32</xdr:row>
          <xdr:rowOff>114300</xdr:rowOff>
        </xdr:from>
        <xdr:to>
          <xdr:col>14</xdr:col>
          <xdr:colOff>171450</xdr:colOff>
          <xdr:row>33</xdr:row>
          <xdr:rowOff>152400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5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0</xdr:colOff>
      <xdr:row>14</xdr:row>
      <xdr:rowOff>85725</xdr:rowOff>
    </xdr:from>
    <xdr:to>
      <xdr:col>3</xdr:col>
      <xdr:colOff>0</xdr:colOff>
      <xdr:row>40</xdr:row>
      <xdr:rowOff>114300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33400" y="3952875"/>
          <a:ext cx="0" cy="5172075"/>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5</xdr:row>
      <xdr:rowOff>47625</xdr:rowOff>
    </xdr:from>
    <xdr:to>
      <xdr:col>3</xdr:col>
      <xdr:colOff>9525</xdr:colOff>
      <xdr:row>26</xdr:row>
      <xdr:rowOff>114300</xdr:rowOff>
    </xdr:to>
    <xdr:cxnSp macro="">
      <xdr:nvCxnSpPr>
        <xdr:cNvPr id="2" name="直線矢印コネクタ 1">
          <a:extLst>
            <a:ext uri="{FF2B5EF4-FFF2-40B4-BE49-F238E27FC236}">
              <a16:creationId xmlns:a16="http://schemas.microsoft.com/office/drawing/2014/main" id="{00000000-0008-0000-0700-000002000000}"/>
            </a:ext>
          </a:extLst>
        </xdr:cNvPr>
        <xdr:cNvCxnSpPr/>
      </xdr:nvCxnSpPr>
      <xdr:spPr>
        <a:xfrm flipH="1">
          <a:off x="390525" y="1819275"/>
          <a:ext cx="9525" cy="4810125"/>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14</xdr:row>
      <xdr:rowOff>85725</xdr:rowOff>
    </xdr:from>
    <xdr:to>
      <xdr:col>3</xdr:col>
      <xdr:colOff>0</xdr:colOff>
      <xdr:row>40</xdr:row>
      <xdr:rowOff>114300</xdr:rowOff>
    </xdr:to>
    <xdr:cxnSp macro="">
      <xdr:nvCxnSpPr>
        <xdr:cNvPr id="2" name="直線矢印コネクタ 1">
          <a:extLst>
            <a:ext uri="{FF2B5EF4-FFF2-40B4-BE49-F238E27FC236}">
              <a16:creationId xmlns:a16="http://schemas.microsoft.com/office/drawing/2014/main" id="{00000000-0008-0000-0800-000002000000}"/>
            </a:ext>
          </a:extLst>
        </xdr:cNvPr>
        <xdr:cNvCxnSpPr/>
      </xdr:nvCxnSpPr>
      <xdr:spPr>
        <a:xfrm>
          <a:off x="314325" y="3990975"/>
          <a:ext cx="0" cy="523875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5</xdr:row>
      <xdr:rowOff>47625</xdr:rowOff>
    </xdr:from>
    <xdr:to>
      <xdr:col>3</xdr:col>
      <xdr:colOff>9525</xdr:colOff>
      <xdr:row>26</xdr:row>
      <xdr:rowOff>114300</xdr:rowOff>
    </xdr:to>
    <xdr:cxnSp macro="">
      <xdr:nvCxnSpPr>
        <xdr:cNvPr id="2" name="直線矢印コネクタ 1">
          <a:extLst>
            <a:ext uri="{FF2B5EF4-FFF2-40B4-BE49-F238E27FC236}">
              <a16:creationId xmlns:a16="http://schemas.microsoft.com/office/drawing/2014/main" id="{00000000-0008-0000-0900-000002000000}"/>
            </a:ext>
          </a:extLst>
        </xdr:cNvPr>
        <xdr:cNvCxnSpPr/>
      </xdr:nvCxnSpPr>
      <xdr:spPr>
        <a:xfrm flipH="1">
          <a:off x="447675" y="2628900"/>
          <a:ext cx="9525" cy="4010025"/>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10</xdr:row>
      <xdr:rowOff>0</xdr:rowOff>
    </xdr:from>
    <xdr:to>
      <xdr:col>3</xdr:col>
      <xdr:colOff>0</xdr:colOff>
      <xdr:row>20</xdr:row>
      <xdr:rowOff>163285</xdr:rowOff>
    </xdr:to>
    <xdr:cxnSp macro="">
      <xdr:nvCxnSpPr>
        <xdr:cNvPr id="2" name="直線矢印コネクタ 1">
          <a:extLst>
            <a:ext uri="{FF2B5EF4-FFF2-40B4-BE49-F238E27FC236}">
              <a16:creationId xmlns:a16="http://schemas.microsoft.com/office/drawing/2014/main" id="{00000000-0008-0000-0A00-000002000000}"/>
            </a:ext>
          </a:extLst>
        </xdr:cNvPr>
        <xdr:cNvCxnSpPr/>
      </xdr:nvCxnSpPr>
      <xdr:spPr>
        <a:xfrm>
          <a:off x="312964" y="2911929"/>
          <a:ext cx="0" cy="4776106"/>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4646</xdr:colOff>
      <xdr:row>43</xdr:row>
      <xdr:rowOff>16564</xdr:rowOff>
    </xdr:from>
    <xdr:to>
      <xdr:col>23</xdr:col>
      <xdr:colOff>3662</xdr:colOff>
      <xdr:row>44</xdr:row>
      <xdr:rowOff>1547</xdr:rowOff>
    </xdr:to>
    <xdr:sp macro="" textlink="">
      <xdr:nvSpPr>
        <xdr:cNvPr id="37" name="正方形/長方形 36">
          <a:extLst>
            <a:ext uri="{FF2B5EF4-FFF2-40B4-BE49-F238E27FC236}">
              <a16:creationId xmlns:a16="http://schemas.microsoft.com/office/drawing/2014/main" id="{00000000-0008-0000-0C00-000025000000}"/>
            </a:ext>
          </a:extLst>
        </xdr:cNvPr>
        <xdr:cNvSpPr/>
      </xdr:nvSpPr>
      <xdr:spPr>
        <a:xfrm>
          <a:off x="4912822" y="7644035"/>
          <a:ext cx="2045958" cy="238983"/>
        </a:xfrm>
        <a:prstGeom prst="rect">
          <a:avLst/>
        </a:prstGeom>
        <a:solidFill>
          <a:srgbClr val="FF9999"/>
        </a:solidFill>
        <a:ln>
          <a:solidFill>
            <a:srgbClr val="FF99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4646</xdr:colOff>
      <xdr:row>43</xdr:row>
      <xdr:rowOff>180975</xdr:rowOff>
    </xdr:from>
    <xdr:to>
      <xdr:col>22</xdr:col>
      <xdr:colOff>357768</xdr:colOff>
      <xdr:row>45</xdr:row>
      <xdr:rowOff>175847</xdr:rowOff>
    </xdr:to>
    <xdr:sp macro="" textlink="">
      <xdr:nvSpPr>
        <xdr:cNvPr id="36" name="正方形/長方形 35">
          <a:extLst>
            <a:ext uri="{FF2B5EF4-FFF2-40B4-BE49-F238E27FC236}">
              <a16:creationId xmlns:a16="http://schemas.microsoft.com/office/drawing/2014/main" id="{00000000-0008-0000-0C00-000024000000}"/>
            </a:ext>
          </a:extLst>
        </xdr:cNvPr>
        <xdr:cNvSpPr/>
      </xdr:nvSpPr>
      <xdr:spPr>
        <a:xfrm>
          <a:off x="4874012" y="7605829"/>
          <a:ext cx="2234890" cy="505969"/>
        </a:xfrm>
        <a:prstGeom prst="rect">
          <a:avLst/>
        </a:prstGeom>
        <a:solidFill>
          <a:srgbClr val="FFB9B9"/>
        </a:solidFill>
        <a:ln>
          <a:solidFill>
            <a:srgbClr val="FFB9B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4661</xdr:colOff>
      <xdr:row>45</xdr:row>
      <xdr:rowOff>183174</xdr:rowOff>
    </xdr:from>
    <xdr:to>
      <xdr:col>23</xdr:col>
      <xdr:colOff>530</xdr:colOff>
      <xdr:row>48</xdr:row>
      <xdr:rowOff>44491</xdr:rowOff>
    </xdr:to>
    <xdr:sp macro="" textlink="">
      <xdr:nvSpPr>
        <xdr:cNvPr id="35" name="正方形/長方形 34">
          <a:extLst>
            <a:ext uri="{FF2B5EF4-FFF2-40B4-BE49-F238E27FC236}">
              <a16:creationId xmlns:a16="http://schemas.microsoft.com/office/drawing/2014/main" id="{00000000-0008-0000-0C00-000023000000}"/>
            </a:ext>
          </a:extLst>
        </xdr:cNvPr>
        <xdr:cNvSpPr/>
      </xdr:nvSpPr>
      <xdr:spPr>
        <a:xfrm>
          <a:off x="4896351" y="8302415"/>
          <a:ext cx="2054145" cy="623317"/>
        </a:xfrm>
        <a:prstGeom prst="rect">
          <a:avLst/>
        </a:prstGeom>
        <a:solidFill>
          <a:srgbClr val="FFCC99"/>
        </a:solidFill>
        <a:ln>
          <a:solidFill>
            <a:srgbClr val="FFCC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48206</xdr:colOff>
      <xdr:row>48</xdr:row>
      <xdr:rowOff>53730</xdr:rowOff>
    </xdr:from>
    <xdr:to>
      <xdr:col>22</xdr:col>
      <xdr:colOff>329468</xdr:colOff>
      <xdr:row>48</xdr:row>
      <xdr:rowOff>156307</xdr:rowOff>
    </xdr:to>
    <xdr:sp macro="" textlink="">
      <xdr:nvSpPr>
        <xdr:cNvPr id="31" name="正方形/長方形 30">
          <a:extLst>
            <a:ext uri="{FF2B5EF4-FFF2-40B4-BE49-F238E27FC236}">
              <a16:creationId xmlns:a16="http://schemas.microsoft.com/office/drawing/2014/main" id="{00000000-0008-0000-0C00-00001F000000}"/>
            </a:ext>
          </a:extLst>
        </xdr:cNvPr>
        <xdr:cNvSpPr/>
      </xdr:nvSpPr>
      <xdr:spPr>
        <a:xfrm>
          <a:off x="4903514" y="8826499"/>
          <a:ext cx="2054377" cy="102577"/>
        </a:xfrm>
        <a:prstGeom prst="rect">
          <a:avLst/>
        </a:prstGeom>
        <a:solidFill>
          <a:srgbClr val="FFFF99"/>
        </a:solidFill>
        <a:ln>
          <a:solidFill>
            <a:srgbClr val="FF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38100</xdr:colOff>
          <xdr:row>37</xdr:row>
          <xdr:rowOff>0</xdr:rowOff>
        </xdr:from>
        <xdr:to>
          <xdr:col>11</xdr:col>
          <xdr:colOff>69850</xdr:colOff>
          <xdr:row>38</xdr:row>
          <xdr:rowOff>6350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C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38</xdr:row>
          <xdr:rowOff>0</xdr:rowOff>
        </xdr:from>
        <xdr:to>
          <xdr:col>11</xdr:col>
          <xdr:colOff>69850</xdr:colOff>
          <xdr:row>39</xdr:row>
          <xdr:rowOff>6350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C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95960</xdr:colOff>
      <xdr:row>43</xdr:row>
      <xdr:rowOff>95250</xdr:rowOff>
    </xdr:from>
    <xdr:to>
      <xdr:col>19</xdr:col>
      <xdr:colOff>345326</xdr:colOff>
      <xdr:row>48</xdr:row>
      <xdr:rowOff>167285</xdr:rowOff>
    </xdr:to>
    <xdr:grpSp>
      <xdr:nvGrpSpPr>
        <xdr:cNvPr id="8193" name="グループ化 8192">
          <a:extLst>
            <a:ext uri="{FF2B5EF4-FFF2-40B4-BE49-F238E27FC236}">
              <a16:creationId xmlns:a16="http://schemas.microsoft.com/office/drawing/2014/main" id="{00000000-0008-0000-0C00-000001200000}"/>
            </a:ext>
          </a:extLst>
        </xdr:cNvPr>
        <xdr:cNvGrpSpPr/>
      </xdr:nvGrpSpPr>
      <xdr:grpSpPr>
        <a:xfrm>
          <a:off x="5527078" y="7916956"/>
          <a:ext cx="700963" cy="1342035"/>
          <a:chOff x="5666642" y="7136423"/>
          <a:chExt cx="766396" cy="1553306"/>
        </a:xfrm>
      </xdr:grpSpPr>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5678041" y="7136423"/>
            <a:ext cx="448726" cy="1553306"/>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台形 7">
            <a:extLst>
              <a:ext uri="{FF2B5EF4-FFF2-40B4-BE49-F238E27FC236}">
                <a16:creationId xmlns:a16="http://schemas.microsoft.com/office/drawing/2014/main" id="{00000000-0008-0000-0C00-000008000000}"/>
              </a:ext>
            </a:extLst>
          </xdr:cNvPr>
          <xdr:cNvSpPr/>
        </xdr:nvSpPr>
        <xdr:spPr>
          <a:xfrm>
            <a:off x="5927332" y="7136423"/>
            <a:ext cx="398867" cy="190634"/>
          </a:xfrm>
          <a:prstGeom prst="trapezoid">
            <a:avLst>
              <a:gd name="adj" fmla="val 118518"/>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台形 9">
            <a:extLst>
              <a:ext uri="{FF2B5EF4-FFF2-40B4-BE49-F238E27FC236}">
                <a16:creationId xmlns:a16="http://schemas.microsoft.com/office/drawing/2014/main" id="{00000000-0008-0000-0C00-00000A000000}"/>
              </a:ext>
            </a:extLst>
          </xdr:cNvPr>
          <xdr:cNvSpPr/>
        </xdr:nvSpPr>
        <xdr:spPr>
          <a:xfrm>
            <a:off x="5827613" y="7828349"/>
            <a:ext cx="605425" cy="204754"/>
          </a:xfrm>
          <a:prstGeom prst="trapezoid">
            <a:avLst>
              <a:gd name="adj" fmla="val 83622"/>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00000000-0008-0000-0C00-00000B000000}"/>
              </a:ext>
            </a:extLst>
          </xdr:cNvPr>
          <xdr:cNvSpPr/>
        </xdr:nvSpPr>
        <xdr:spPr>
          <a:xfrm>
            <a:off x="6048416" y="7983681"/>
            <a:ext cx="334765" cy="706047"/>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00000000-0008-0000-0C00-00000E000000}"/>
              </a:ext>
            </a:extLst>
          </xdr:cNvPr>
          <xdr:cNvSpPr/>
        </xdr:nvSpPr>
        <xdr:spPr>
          <a:xfrm>
            <a:off x="5754963" y="7473915"/>
            <a:ext cx="122510" cy="234408"/>
          </a:xfrm>
          <a:prstGeom prst="rect">
            <a:avLst/>
          </a:prstGeom>
          <a:solidFill>
            <a:srgbClr val="FFB9B9"/>
          </a:solidFill>
          <a:ln>
            <a:solidFill>
              <a:srgbClr val="FFB9B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C00-00000F000000}"/>
              </a:ext>
            </a:extLst>
          </xdr:cNvPr>
          <xdr:cNvSpPr/>
        </xdr:nvSpPr>
        <xdr:spPr>
          <a:xfrm>
            <a:off x="5910236" y="7472502"/>
            <a:ext cx="122510" cy="234408"/>
          </a:xfrm>
          <a:prstGeom prst="rect">
            <a:avLst/>
          </a:prstGeom>
          <a:solidFill>
            <a:srgbClr val="FFB9B9"/>
          </a:solidFill>
          <a:ln>
            <a:solidFill>
              <a:srgbClr val="FFB9B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C00-000011000000}"/>
              </a:ext>
            </a:extLst>
          </xdr:cNvPr>
          <xdr:cNvSpPr/>
        </xdr:nvSpPr>
        <xdr:spPr>
          <a:xfrm>
            <a:off x="5666642" y="8103709"/>
            <a:ext cx="274935" cy="423630"/>
          </a:xfrm>
          <a:prstGeom prst="rect">
            <a:avLst/>
          </a:prstGeom>
          <a:solidFill>
            <a:srgbClr val="FFCC99"/>
          </a:solidFill>
          <a:ln>
            <a:solidFill>
              <a:srgbClr val="FFCC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16774</xdr:colOff>
      <xdr:row>44</xdr:row>
      <xdr:rowOff>9620</xdr:rowOff>
    </xdr:from>
    <xdr:to>
      <xdr:col>21</xdr:col>
      <xdr:colOff>133103</xdr:colOff>
      <xdr:row>44</xdr:row>
      <xdr:rowOff>9620</xdr:rowOff>
    </xdr:to>
    <xdr:cxnSp macro="">
      <xdr:nvCxnSpPr>
        <xdr:cNvPr id="18" name="直線コネクタ 17">
          <a:extLst>
            <a:ext uri="{FF2B5EF4-FFF2-40B4-BE49-F238E27FC236}">
              <a16:creationId xmlns:a16="http://schemas.microsoft.com/office/drawing/2014/main" id="{00000000-0008-0000-0C00-000012000000}"/>
            </a:ext>
          </a:extLst>
        </xdr:cNvPr>
        <xdr:cNvCxnSpPr/>
      </xdr:nvCxnSpPr>
      <xdr:spPr>
        <a:xfrm>
          <a:off x="4908464" y="7874861"/>
          <a:ext cx="1478294" cy="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75957</xdr:colOff>
      <xdr:row>43</xdr:row>
      <xdr:rowOff>134828</xdr:rowOff>
    </xdr:from>
    <xdr:to>
      <xdr:col>22</xdr:col>
      <xdr:colOff>214460</xdr:colOff>
      <xdr:row>44</xdr:row>
      <xdr:rowOff>151653</xdr:rowOff>
    </xdr:to>
    <xdr:sp macro="" textlink="">
      <xdr:nvSpPr>
        <xdr:cNvPr id="20" name="テキスト ボックス 19">
          <a:extLst>
            <a:ext uri="{FF2B5EF4-FFF2-40B4-BE49-F238E27FC236}">
              <a16:creationId xmlns:a16="http://schemas.microsoft.com/office/drawing/2014/main" id="{00000000-0008-0000-0C00-000014000000}"/>
            </a:ext>
          </a:extLst>
        </xdr:cNvPr>
        <xdr:cNvSpPr txBox="1"/>
      </xdr:nvSpPr>
      <xdr:spPr>
        <a:xfrm>
          <a:off x="6329612" y="7746069"/>
          <a:ext cx="506365" cy="27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5.0m</a:t>
          </a:r>
        </a:p>
        <a:p>
          <a:endParaRPr kumimoji="1" lang="ja-JP" altLang="en-US" sz="1100"/>
        </a:p>
      </xdr:txBody>
    </xdr:sp>
    <xdr:clientData/>
  </xdr:twoCellAnchor>
  <xdr:twoCellAnchor>
    <xdr:from>
      <xdr:col>16</xdr:col>
      <xdr:colOff>19326</xdr:colOff>
      <xdr:row>45</xdr:row>
      <xdr:rowOff>182250</xdr:rowOff>
    </xdr:from>
    <xdr:to>
      <xdr:col>21</xdr:col>
      <xdr:colOff>139182</xdr:colOff>
      <xdr:row>45</xdr:row>
      <xdr:rowOff>182250</xdr:rowOff>
    </xdr:to>
    <xdr:cxnSp macro="">
      <xdr:nvCxnSpPr>
        <xdr:cNvPr id="22" name="直線コネクタ 21">
          <a:extLst>
            <a:ext uri="{FF2B5EF4-FFF2-40B4-BE49-F238E27FC236}">
              <a16:creationId xmlns:a16="http://schemas.microsoft.com/office/drawing/2014/main" id="{00000000-0008-0000-0C00-000016000000}"/>
            </a:ext>
          </a:extLst>
        </xdr:cNvPr>
        <xdr:cNvCxnSpPr/>
      </xdr:nvCxnSpPr>
      <xdr:spPr>
        <a:xfrm>
          <a:off x="4911016" y="8301491"/>
          <a:ext cx="1481821" cy="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76595</xdr:colOff>
      <xdr:row>45</xdr:row>
      <xdr:rowOff>52570</xdr:rowOff>
    </xdr:from>
    <xdr:to>
      <xdr:col>22</xdr:col>
      <xdr:colOff>217118</xdr:colOff>
      <xdr:row>46</xdr:row>
      <xdr:rowOff>14636</xdr:rowOff>
    </xdr:to>
    <xdr:sp macro="" textlink="">
      <xdr:nvSpPr>
        <xdr:cNvPr id="25" name="テキスト ボックス 24">
          <a:extLst>
            <a:ext uri="{FF2B5EF4-FFF2-40B4-BE49-F238E27FC236}">
              <a16:creationId xmlns:a16="http://schemas.microsoft.com/office/drawing/2014/main" id="{00000000-0008-0000-0C00-000019000000}"/>
            </a:ext>
          </a:extLst>
        </xdr:cNvPr>
        <xdr:cNvSpPr txBox="1"/>
      </xdr:nvSpPr>
      <xdr:spPr>
        <a:xfrm>
          <a:off x="6330250" y="8171811"/>
          <a:ext cx="508385" cy="216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3.0m</a:t>
          </a:r>
        </a:p>
        <a:p>
          <a:endParaRPr kumimoji="1" lang="ja-JP" altLang="en-US" sz="1100"/>
        </a:p>
      </xdr:txBody>
    </xdr:sp>
    <xdr:clientData/>
  </xdr:twoCellAnchor>
  <xdr:twoCellAnchor>
    <xdr:from>
      <xdr:col>16</xdr:col>
      <xdr:colOff>3894</xdr:colOff>
      <xdr:row>48</xdr:row>
      <xdr:rowOff>34058</xdr:rowOff>
    </xdr:from>
    <xdr:to>
      <xdr:col>21</xdr:col>
      <xdr:colOff>130626</xdr:colOff>
      <xdr:row>48</xdr:row>
      <xdr:rowOff>43446</xdr:rowOff>
    </xdr:to>
    <xdr:cxnSp macro="">
      <xdr:nvCxnSpPr>
        <xdr:cNvPr id="23" name="直線コネクタ 22">
          <a:extLst>
            <a:ext uri="{FF2B5EF4-FFF2-40B4-BE49-F238E27FC236}">
              <a16:creationId xmlns:a16="http://schemas.microsoft.com/office/drawing/2014/main" id="{00000000-0008-0000-0C00-000017000000}"/>
            </a:ext>
          </a:extLst>
        </xdr:cNvPr>
        <xdr:cNvCxnSpPr/>
      </xdr:nvCxnSpPr>
      <xdr:spPr>
        <a:xfrm>
          <a:off x="4896736" y="8292400"/>
          <a:ext cx="1486969" cy="9388"/>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93605</xdr:colOff>
      <xdr:row>47</xdr:row>
      <xdr:rowOff>162991</xdr:rowOff>
    </xdr:from>
    <xdr:to>
      <xdr:col>22</xdr:col>
      <xdr:colOff>226492</xdr:colOff>
      <xdr:row>50</xdr:row>
      <xdr:rowOff>127142</xdr:rowOff>
    </xdr:to>
    <xdr:sp macro="" textlink="">
      <xdr:nvSpPr>
        <xdr:cNvPr id="26" name="テキスト ボックス 25">
          <a:extLst>
            <a:ext uri="{FF2B5EF4-FFF2-40B4-BE49-F238E27FC236}">
              <a16:creationId xmlns:a16="http://schemas.microsoft.com/office/drawing/2014/main" id="{00000000-0008-0000-0C00-00001A000000}"/>
            </a:ext>
          </a:extLst>
        </xdr:cNvPr>
        <xdr:cNvSpPr txBox="1"/>
      </xdr:nvSpPr>
      <xdr:spPr>
        <a:xfrm>
          <a:off x="6355682" y="8681760"/>
          <a:ext cx="499233" cy="72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0.5m</a:t>
          </a:r>
        </a:p>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server\20&#12503;&#12525;&#12472;&#12455;&#12463;&#12488;\H30\DF19T0006_&#21271;&#19978;&#19979;&#8215;&#27700;&#38450;&#28797;&#24847;&#35672;&#31038;&#20250;&#20877;&#27083;&#31689;&#23550;&#31574;&#31561;&#26908;&#35342;&#26989;&#21209;\50&#26908;&#35342;&#36039;&#26009;&#31561;\1200_&#25163;&#24341;&#12365;&#65288;&#26696;&#65289;&#12398;&#20316;&#25104;\02_&#27096;&#24335;&#32232;&#65288;&#12514;&#12487;&#12523;&#26045;&#35373;&#35336;&#30011;&#65289;v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コントロールシート"/>
      <sheetName val="リスト"/>
      <sheetName val="表紙"/>
      <sheetName val="目次"/>
      <sheetName val="Ｐ１"/>
      <sheetName val="Ｐ２"/>
      <sheetName val="Ｐ３-1"/>
      <sheetName val="Ｐ４-1"/>
      <sheetName val="Ｐ３-2"/>
      <sheetName val="Ｐ４-2"/>
      <sheetName val="Ｐ５"/>
      <sheetName val="Ｐ６"/>
      <sheetName val="Ｐ７"/>
      <sheetName val="Ｐ８"/>
      <sheetName val="Ｐ９"/>
      <sheetName val="Ｐ１０"/>
      <sheetName val="Ｐ１１"/>
      <sheetName val="避難だっちゃ新聞1-1"/>
      <sheetName val="避難だっちゃ新聞1-2"/>
      <sheetName val="避難だっちゃ新聞2-1"/>
      <sheetName val="避難だっちゃ新聞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3.bin"/><Relationship Id="rId5" Type="http://schemas.openxmlformats.org/officeDocument/2006/relationships/ctrlProp" Target="../ctrlProps/ctrlProp134.xml"/><Relationship Id="rId4" Type="http://schemas.openxmlformats.org/officeDocument/2006/relationships/ctrlProp" Target="../ctrlProps/ctrlProp13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4.bin"/><Relationship Id="rId5" Type="http://schemas.openxmlformats.org/officeDocument/2006/relationships/ctrlProp" Target="../ctrlProps/ctrlProp136.xml"/><Relationship Id="rId4" Type="http://schemas.openxmlformats.org/officeDocument/2006/relationships/ctrlProp" Target="../ctrlProps/ctrlProp13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3" Type="http://schemas.openxmlformats.org/officeDocument/2006/relationships/ctrlProp" Target="../ctrlProps/ctrlProp146.xml"/><Relationship Id="rId18" Type="http://schemas.openxmlformats.org/officeDocument/2006/relationships/ctrlProp" Target="../ctrlProps/ctrlProp151.xml"/><Relationship Id="rId26" Type="http://schemas.openxmlformats.org/officeDocument/2006/relationships/ctrlProp" Target="../ctrlProps/ctrlProp159.xml"/><Relationship Id="rId39" Type="http://schemas.openxmlformats.org/officeDocument/2006/relationships/ctrlProp" Target="../ctrlProps/ctrlProp172.xml"/><Relationship Id="rId21" Type="http://schemas.openxmlformats.org/officeDocument/2006/relationships/ctrlProp" Target="../ctrlProps/ctrlProp154.xml"/><Relationship Id="rId34" Type="http://schemas.openxmlformats.org/officeDocument/2006/relationships/ctrlProp" Target="../ctrlProps/ctrlProp167.xml"/><Relationship Id="rId7" Type="http://schemas.openxmlformats.org/officeDocument/2006/relationships/ctrlProp" Target="../ctrlProps/ctrlProp140.xml"/><Relationship Id="rId12" Type="http://schemas.openxmlformats.org/officeDocument/2006/relationships/ctrlProp" Target="../ctrlProps/ctrlProp145.xml"/><Relationship Id="rId17" Type="http://schemas.openxmlformats.org/officeDocument/2006/relationships/ctrlProp" Target="../ctrlProps/ctrlProp150.xml"/><Relationship Id="rId25" Type="http://schemas.openxmlformats.org/officeDocument/2006/relationships/ctrlProp" Target="../ctrlProps/ctrlProp158.xml"/><Relationship Id="rId33" Type="http://schemas.openxmlformats.org/officeDocument/2006/relationships/ctrlProp" Target="../ctrlProps/ctrlProp166.xml"/><Relationship Id="rId38" Type="http://schemas.openxmlformats.org/officeDocument/2006/relationships/ctrlProp" Target="../ctrlProps/ctrlProp171.xml"/><Relationship Id="rId2" Type="http://schemas.openxmlformats.org/officeDocument/2006/relationships/drawing" Target="../drawings/drawing11.xml"/><Relationship Id="rId16" Type="http://schemas.openxmlformats.org/officeDocument/2006/relationships/ctrlProp" Target="../ctrlProps/ctrlProp149.xml"/><Relationship Id="rId20" Type="http://schemas.openxmlformats.org/officeDocument/2006/relationships/ctrlProp" Target="../ctrlProps/ctrlProp153.xml"/><Relationship Id="rId29" Type="http://schemas.openxmlformats.org/officeDocument/2006/relationships/ctrlProp" Target="../ctrlProps/ctrlProp162.xml"/><Relationship Id="rId1" Type="http://schemas.openxmlformats.org/officeDocument/2006/relationships/printerSettings" Target="../printerSettings/printerSettings17.bin"/><Relationship Id="rId6" Type="http://schemas.openxmlformats.org/officeDocument/2006/relationships/ctrlProp" Target="../ctrlProps/ctrlProp139.xml"/><Relationship Id="rId11" Type="http://schemas.openxmlformats.org/officeDocument/2006/relationships/ctrlProp" Target="../ctrlProps/ctrlProp144.xml"/><Relationship Id="rId24" Type="http://schemas.openxmlformats.org/officeDocument/2006/relationships/ctrlProp" Target="../ctrlProps/ctrlProp157.xml"/><Relationship Id="rId32" Type="http://schemas.openxmlformats.org/officeDocument/2006/relationships/ctrlProp" Target="../ctrlProps/ctrlProp165.xml"/><Relationship Id="rId37" Type="http://schemas.openxmlformats.org/officeDocument/2006/relationships/ctrlProp" Target="../ctrlProps/ctrlProp170.xml"/><Relationship Id="rId40" Type="http://schemas.openxmlformats.org/officeDocument/2006/relationships/ctrlProp" Target="../ctrlProps/ctrlProp173.xml"/><Relationship Id="rId5" Type="http://schemas.openxmlformats.org/officeDocument/2006/relationships/ctrlProp" Target="../ctrlProps/ctrlProp138.xml"/><Relationship Id="rId15" Type="http://schemas.openxmlformats.org/officeDocument/2006/relationships/ctrlProp" Target="../ctrlProps/ctrlProp148.xml"/><Relationship Id="rId23" Type="http://schemas.openxmlformats.org/officeDocument/2006/relationships/ctrlProp" Target="../ctrlProps/ctrlProp156.xml"/><Relationship Id="rId28" Type="http://schemas.openxmlformats.org/officeDocument/2006/relationships/ctrlProp" Target="../ctrlProps/ctrlProp161.xml"/><Relationship Id="rId36" Type="http://schemas.openxmlformats.org/officeDocument/2006/relationships/ctrlProp" Target="../ctrlProps/ctrlProp169.xml"/><Relationship Id="rId10" Type="http://schemas.openxmlformats.org/officeDocument/2006/relationships/ctrlProp" Target="../ctrlProps/ctrlProp143.xml"/><Relationship Id="rId19" Type="http://schemas.openxmlformats.org/officeDocument/2006/relationships/ctrlProp" Target="../ctrlProps/ctrlProp152.xml"/><Relationship Id="rId31" Type="http://schemas.openxmlformats.org/officeDocument/2006/relationships/ctrlProp" Target="../ctrlProps/ctrlProp164.xml"/><Relationship Id="rId4" Type="http://schemas.openxmlformats.org/officeDocument/2006/relationships/ctrlProp" Target="../ctrlProps/ctrlProp137.xml"/><Relationship Id="rId9" Type="http://schemas.openxmlformats.org/officeDocument/2006/relationships/ctrlProp" Target="../ctrlProps/ctrlProp142.xml"/><Relationship Id="rId14" Type="http://schemas.openxmlformats.org/officeDocument/2006/relationships/ctrlProp" Target="../ctrlProps/ctrlProp147.xml"/><Relationship Id="rId22" Type="http://schemas.openxmlformats.org/officeDocument/2006/relationships/ctrlProp" Target="../ctrlProps/ctrlProp155.xml"/><Relationship Id="rId27" Type="http://schemas.openxmlformats.org/officeDocument/2006/relationships/ctrlProp" Target="../ctrlProps/ctrlProp160.xml"/><Relationship Id="rId30" Type="http://schemas.openxmlformats.org/officeDocument/2006/relationships/ctrlProp" Target="../ctrlProps/ctrlProp163.xml"/><Relationship Id="rId35" Type="http://schemas.openxmlformats.org/officeDocument/2006/relationships/ctrlProp" Target="../ctrlProps/ctrlProp168.xml"/><Relationship Id="rId8" Type="http://schemas.openxmlformats.org/officeDocument/2006/relationships/ctrlProp" Target="../ctrlProps/ctrlProp141.xml"/><Relationship Id="rId3" Type="http://schemas.openxmlformats.org/officeDocument/2006/relationships/vmlDrawing" Target="../drawings/vmlDrawing6.v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25.xml"/><Relationship Id="rId13" Type="http://schemas.openxmlformats.org/officeDocument/2006/relationships/ctrlProp" Target="../ctrlProps/ctrlProp130.xml"/><Relationship Id="rId3" Type="http://schemas.openxmlformats.org/officeDocument/2006/relationships/vmlDrawing" Target="../drawings/vmlDrawing3.vml"/><Relationship Id="rId7" Type="http://schemas.openxmlformats.org/officeDocument/2006/relationships/ctrlProp" Target="../ctrlProps/ctrlProp124.xml"/><Relationship Id="rId12" Type="http://schemas.openxmlformats.org/officeDocument/2006/relationships/ctrlProp" Target="../ctrlProps/ctrlProp129.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23.xml"/><Relationship Id="rId11" Type="http://schemas.openxmlformats.org/officeDocument/2006/relationships/ctrlProp" Target="../ctrlProps/ctrlProp128.xml"/><Relationship Id="rId5" Type="http://schemas.openxmlformats.org/officeDocument/2006/relationships/ctrlProp" Target="../ctrlProps/ctrlProp122.xml"/><Relationship Id="rId15" Type="http://schemas.openxmlformats.org/officeDocument/2006/relationships/ctrlProp" Target="../ctrlProps/ctrlProp132.xml"/><Relationship Id="rId10" Type="http://schemas.openxmlformats.org/officeDocument/2006/relationships/ctrlProp" Target="../ctrlProps/ctrlProp127.xml"/><Relationship Id="rId4" Type="http://schemas.openxmlformats.org/officeDocument/2006/relationships/ctrlProp" Target="../ctrlProps/ctrlProp121.xml"/><Relationship Id="rId9" Type="http://schemas.openxmlformats.org/officeDocument/2006/relationships/ctrlProp" Target="../ctrlProps/ctrlProp126.xml"/><Relationship Id="rId14" Type="http://schemas.openxmlformats.org/officeDocument/2006/relationships/ctrlProp" Target="../ctrlProps/ctrlProp13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CR281"/>
  <sheetViews>
    <sheetView tabSelected="1" view="pageBreakPreview" zoomScale="115" zoomScaleNormal="55" zoomScaleSheetLayoutView="115" workbookViewId="0">
      <pane ySplit="5" topLeftCell="A6" activePane="bottomLeft" state="frozen"/>
      <selection pane="bottomLeft" activeCell="Z113" sqref="Z113"/>
    </sheetView>
  </sheetViews>
  <sheetFormatPr defaultColWidth="9" defaultRowHeight="15"/>
  <cols>
    <col min="1" max="1" width="2.90625" style="9" customWidth="1"/>
    <col min="2" max="2" width="1.453125" style="9" customWidth="1"/>
    <col min="3" max="3" width="2.26953125" style="9" customWidth="1"/>
    <col min="4" max="4" width="2.08984375" style="9" customWidth="1"/>
    <col min="5" max="7" width="1.453125" style="9" customWidth="1"/>
    <col min="8" max="8" width="3.453125" style="9" customWidth="1"/>
    <col min="9" max="9" width="2.90625" style="9" customWidth="1"/>
    <col min="10" max="10" width="4.26953125" style="9" customWidth="1"/>
    <col min="11" max="11" width="3.7265625" style="9" customWidth="1"/>
    <col min="12" max="12" width="7.6328125" style="9" customWidth="1"/>
    <col min="13" max="13" width="4.6328125" style="9" customWidth="1"/>
    <col min="14" max="14" width="4.453125" style="9" customWidth="1"/>
    <col min="15" max="15" width="5.90625" style="9" customWidth="1"/>
    <col min="16" max="16" width="4.36328125" style="9" customWidth="1"/>
    <col min="17" max="17" width="3.7265625" style="9" customWidth="1"/>
    <col min="18" max="18" width="2.453125" style="9" customWidth="1"/>
    <col min="19" max="19" width="1.90625" style="9" customWidth="1"/>
    <col min="20" max="20" width="2.08984375" style="9" customWidth="1"/>
    <col min="21" max="21" width="2.6328125" style="9" customWidth="1"/>
    <col min="22" max="22" width="2" style="9" customWidth="1"/>
    <col min="23" max="23" width="1.90625" style="9" customWidth="1"/>
    <col min="24" max="24" width="2.36328125" style="9" customWidth="1"/>
    <col min="25" max="36" width="2" style="9" customWidth="1"/>
    <col min="37" max="40" width="2.08984375" style="9" customWidth="1"/>
    <col min="41" max="41" width="2.90625" style="9" customWidth="1"/>
    <col min="42" max="42" width="2.08984375" style="9" customWidth="1"/>
    <col min="43" max="43" width="3.26953125" style="9" customWidth="1"/>
    <col min="44" max="44" width="3" style="9" customWidth="1"/>
    <col min="45" max="45" width="2.08984375" style="9" customWidth="1"/>
    <col min="46" max="51" width="4.453125" style="171" hidden="1" customWidth="1"/>
    <col min="52" max="52" width="0" hidden="1" customWidth="1"/>
    <col min="53" max="58" width="1.453125" style="9" hidden="1" customWidth="1"/>
    <col min="59" max="59" width="3.453125" style="9" hidden="1" customWidth="1"/>
    <col min="60" max="61" width="2.90625" style="9" hidden="1" customWidth="1"/>
    <col min="62" max="62" width="3.7265625" style="9" hidden="1" customWidth="1"/>
    <col min="63" max="63" width="3.90625" style="9" hidden="1" customWidth="1"/>
    <col min="64" max="64" width="4.6328125" style="9" hidden="1" customWidth="1"/>
    <col min="65" max="65" width="4.453125" style="9" hidden="1" customWidth="1"/>
    <col min="66" max="66" width="5.6328125" style="9" hidden="1" customWidth="1"/>
    <col min="67" max="67" width="4.36328125" style="9" hidden="1" customWidth="1"/>
    <col min="68" max="68" width="3.7265625" style="9" hidden="1" customWidth="1"/>
    <col min="69" max="69" width="2.90625" style="9" hidden="1" customWidth="1"/>
    <col min="70" max="70" width="1.90625" style="9" hidden="1" customWidth="1"/>
    <col min="71" max="71" width="2.08984375" style="9" hidden="1" customWidth="1"/>
    <col min="72" max="72" width="2.6328125" style="9" hidden="1" customWidth="1"/>
    <col min="73" max="73" width="2" style="9" hidden="1" customWidth="1"/>
    <col min="74" max="74" width="1.90625" style="9" hidden="1" customWidth="1"/>
    <col min="75" max="75" width="2.36328125" style="9" hidden="1" customWidth="1"/>
    <col min="76" max="87" width="2" style="9" hidden="1" customWidth="1"/>
    <col min="88" max="91" width="2.08984375" style="9" hidden="1" customWidth="1"/>
    <col min="92" max="92" width="2.90625" style="9" hidden="1" customWidth="1"/>
    <col min="93" max="96" width="2.08984375" style="9" hidden="1" customWidth="1"/>
    <col min="97" max="98" width="0" style="9" hidden="1" customWidth="1"/>
    <col min="99" max="99" width="9" style="9"/>
    <col min="100" max="100" width="16.453125" style="9" customWidth="1"/>
    <col min="101" max="16384" width="9" style="9"/>
  </cols>
  <sheetData>
    <row r="1" spans="2:96" ht="9" customHeight="1">
      <c r="P1" s="27"/>
    </row>
    <row r="2" spans="2:96" ht="25.5" customHeight="1">
      <c r="B2" s="77" t="s">
        <v>444</v>
      </c>
      <c r="R2" s="248"/>
      <c r="S2" s="256" t="s">
        <v>510</v>
      </c>
      <c r="T2" s="247"/>
      <c r="U2" s="247"/>
      <c r="V2" s="247"/>
      <c r="W2" s="247"/>
      <c r="X2" s="247"/>
      <c r="Y2" s="247"/>
      <c r="Z2" s="247"/>
      <c r="AA2" s="247"/>
      <c r="AB2" s="247"/>
      <c r="AC2" s="247"/>
      <c r="AD2" s="247"/>
      <c r="AE2" s="247"/>
      <c r="AF2" s="232"/>
      <c r="AG2" s="450" t="s">
        <v>637</v>
      </c>
      <c r="AH2" s="450"/>
      <c r="AI2" s="450"/>
      <c r="AJ2" s="450"/>
      <c r="AK2" s="450"/>
      <c r="AL2" s="450"/>
      <c r="AM2" s="450"/>
      <c r="AN2" s="450"/>
      <c r="AO2" s="450"/>
      <c r="AP2" s="232"/>
      <c r="AQ2" s="247"/>
      <c r="AR2" s="247"/>
      <c r="AS2" s="247"/>
    </row>
    <row r="3" spans="2:96" ht="24.75" customHeight="1">
      <c r="B3" s="77"/>
      <c r="R3" s="247"/>
      <c r="S3" s="247"/>
      <c r="T3" s="247"/>
      <c r="U3" s="450" t="s">
        <v>472</v>
      </c>
      <c r="V3" s="450"/>
      <c r="W3" s="450"/>
      <c r="X3" s="450"/>
      <c r="Y3" s="450"/>
      <c r="Z3" s="450"/>
      <c r="AA3" s="450"/>
      <c r="AB3" s="450"/>
      <c r="AC3" s="450"/>
      <c r="AD3" s="247"/>
      <c r="AE3" s="247"/>
      <c r="AF3" s="254"/>
      <c r="AG3" s="451" t="s">
        <v>656</v>
      </c>
      <c r="AH3" s="451"/>
      <c r="AI3" s="451"/>
      <c r="AJ3" s="451"/>
      <c r="AK3" s="451"/>
      <c r="AL3" s="451"/>
      <c r="AM3" s="451"/>
      <c r="AN3" s="451"/>
      <c r="AO3" s="451"/>
      <c r="AP3" s="451"/>
      <c r="AQ3" s="451"/>
      <c r="AR3" s="451"/>
      <c r="AS3" s="451"/>
    </row>
    <row r="4" spans="2:96" ht="27.5" customHeight="1">
      <c r="B4" s="77"/>
      <c r="R4" s="247"/>
      <c r="S4" s="247"/>
      <c r="T4" s="247"/>
      <c r="U4" s="450" t="s">
        <v>473</v>
      </c>
      <c r="V4" s="450"/>
      <c r="W4" s="450"/>
      <c r="X4" s="450"/>
      <c r="Y4" s="450"/>
      <c r="Z4" s="450"/>
      <c r="AA4" s="450"/>
      <c r="AB4" s="450"/>
      <c r="AC4" s="232"/>
      <c r="AD4" s="247"/>
      <c r="AE4" s="247"/>
      <c r="AF4" s="247"/>
      <c r="AG4" s="450" t="s">
        <v>497</v>
      </c>
      <c r="AH4" s="450"/>
      <c r="AI4" s="450"/>
      <c r="AJ4" s="450"/>
      <c r="AK4" s="450"/>
      <c r="AL4" s="450"/>
      <c r="AM4" s="450"/>
      <c r="AN4" s="450"/>
      <c r="AO4" s="450"/>
      <c r="AP4" s="255"/>
      <c r="AQ4" s="255"/>
      <c r="AR4" s="255"/>
      <c r="AS4" s="247"/>
    </row>
    <row r="5" spans="2:96" ht="3" customHeight="1">
      <c r="B5" s="77"/>
      <c r="U5" s="249"/>
      <c r="V5" s="249"/>
      <c r="W5" s="249"/>
      <c r="X5" s="249"/>
      <c r="Y5" s="249"/>
      <c r="Z5" s="249"/>
      <c r="AA5" s="249"/>
      <c r="AB5" s="249"/>
      <c r="AC5" s="249"/>
      <c r="AH5" s="249"/>
      <c r="AI5" s="249"/>
      <c r="AJ5" s="249"/>
      <c r="AK5" s="249"/>
      <c r="AL5" s="249"/>
      <c r="AM5" s="249"/>
      <c r="AN5" s="249"/>
      <c r="AO5" s="249"/>
      <c r="AP5" s="249"/>
    </row>
    <row r="6" spans="2:96" ht="43.5" customHeight="1">
      <c r="B6" s="315" t="s">
        <v>655</v>
      </c>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5"/>
      <c r="AS6" s="125"/>
    </row>
    <row r="7" spans="2:96" ht="43.5" customHeight="1">
      <c r="B7" s="315"/>
      <c r="C7" s="315"/>
      <c r="D7" s="315"/>
      <c r="E7" s="315"/>
      <c r="F7" s="315"/>
      <c r="G7" s="315"/>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c r="AM7" s="315"/>
      <c r="AN7" s="315"/>
      <c r="AO7" s="315"/>
      <c r="AP7" s="315"/>
      <c r="AQ7" s="315"/>
      <c r="AR7" s="315"/>
      <c r="AS7" s="125"/>
    </row>
    <row r="8" spans="2:96" ht="43.5" customHeight="1">
      <c r="B8" s="315"/>
      <c r="C8" s="315"/>
      <c r="D8" s="315"/>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125"/>
    </row>
    <row r="9" spans="2:96" ht="51.75" customHeight="1" thickBot="1">
      <c r="B9" s="315"/>
      <c r="C9" s="315"/>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5"/>
      <c r="AQ9" s="315"/>
      <c r="AR9" s="315"/>
      <c r="AS9" s="125"/>
    </row>
    <row r="10" spans="2:96" ht="42" customHeight="1">
      <c r="B10" s="457" t="s">
        <v>247</v>
      </c>
      <c r="C10" s="458"/>
      <c r="D10" s="458"/>
      <c r="E10" s="458"/>
      <c r="F10" s="458"/>
      <c r="G10" s="458"/>
      <c r="H10" s="458"/>
      <c r="I10" s="445" t="s">
        <v>305</v>
      </c>
      <c r="J10" s="446"/>
      <c r="K10" s="446"/>
      <c r="L10" s="446"/>
      <c r="M10" s="446"/>
      <c r="N10" s="446"/>
      <c r="O10" s="446"/>
      <c r="P10" s="446"/>
      <c r="Q10" s="446"/>
      <c r="R10" s="446"/>
      <c r="S10" s="446"/>
      <c r="T10" s="446"/>
      <c r="U10" s="446"/>
      <c r="V10" s="446"/>
      <c r="W10" s="446"/>
      <c r="X10" s="446"/>
      <c r="Y10" s="446"/>
      <c r="Z10" s="446"/>
      <c r="AA10" s="446"/>
      <c r="AB10" s="446"/>
      <c r="AC10" s="446"/>
      <c r="AD10" s="446"/>
      <c r="AE10" s="446"/>
      <c r="AF10" s="446"/>
      <c r="AG10" s="446"/>
      <c r="AH10" s="446"/>
      <c r="AI10" s="446"/>
      <c r="AJ10" s="446"/>
      <c r="AK10" s="141"/>
      <c r="AL10" s="140"/>
      <c r="AM10" s="141"/>
      <c r="AN10" s="142"/>
      <c r="AO10" s="439" t="s">
        <v>621</v>
      </c>
      <c r="AP10" s="440"/>
      <c r="AQ10" s="440"/>
      <c r="AR10" s="440"/>
      <c r="AS10" s="441"/>
      <c r="BA10" s="457" t="s">
        <v>247</v>
      </c>
      <c r="BB10" s="458"/>
      <c r="BC10" s="458"/>
      <c r="BD10" s="458"/>
      <c r="BE10" s="458"/>
      <c r="BF10" s="458"/>
      <c r="BG10" s="536"/>
      <c r="BH10" s="445" t="s">
        <v>644</v>
      </c>
      <c r="BI10" s="446"/>
      <c r="BJ10" s="446"/>
      <c r="BK10" s="446"/>
      <c r="BL10" s="446"/>
      <c r="BM10" s="446"/>
      <c r="BN10" s="446"/>
      <c r="BO10" s="446"/>
      <c r="BP10" s="446"/>
      <c r="BQ10" s="446"/>
      <c r="BR10" s="446"/>
      <c r="BS10" s="446"/>
      <c r="BT10" s="446"/>
      <c r="BU10" s="446"/>
      <c r="BV10" s="446"/>
      <c r="BW10" s="446"/>
      <c r="BX10" s="446"/>
      <c r="BY10" s="446"/>
      <c r="BZ10" s="446"/>
      <c r="CA10" s="446"/>
      <c r="CB10" s="446"/>
      <c r="CC10" s="446"/>
      <c r="CD10" s="446"/>
      <c r="CE10" s="446"/>
      <c r="CF10" s="446"/>
      <c r="CG10" s="446"/>
      <c r="CH10" s="446"/>
      <c r="CI10" s="446"/>
      <c r="CJ10" s="141"/>
      <c r="CK10" s="140"/>
      <c r="CL10" s="141"/>
      <c r="CM10" s="142"/>
      <c r="CN10" s="445" t="s">
        <v>248</v>
      </c>
      <c r="CO10" s="446"/>
      <c r="CP10" s="446"/>
      <c r="CQ10" s="446"/>
      <c r="CR10" s="513"/>
    </row>
    <row r="11" spans="2:96" ht="30.75" customHeight="1">
      <c r="B11" s="30" t="s">
        <v>496</v>
      </c>
      <c r="C11" s="35"/>
      <c r="D11" s="35"/>
      <c r="E11" s="35"/>
      <c r="F11" s="35"/>
      <c r="G11" s="35"/>
      <c r="H11" s="35"/>
      <c r="I11" s="35"/>
      <c r="J11" s="35"/>
      <c r="K11" s="35"/>
      <c r="L11" s="35"/>
      <c r="M11" s="35"/>
      <c r="N11" s="35"/>
      <c r="O11" s="35"/>
      <c r="P11" s="35"/>
      <c r="Q11" s="35"/>
      <c r="R11" s="35"/>
      <c r="S11" s="35"/>
      <c r="T11" s="35"/>
      <c r="U11" s="35"/>
      <c r="V11" s="35"/>
      <c r="W11" s="35"/>
      <c r="X11" s="35"/>
      <c r="AE11" s="125"/>
      <c r="AF11" s="125"/>
      <c r="AG11" s="125"/>
      <c r="AH11" s="250"/>
      <c r="AI11" s="250"/>
      <c r="AJ11" s="250"/>
      <c r="AK11" s="250"/>
      <c r="AL11" s="250"/>
      <c r="AM11" s="250"/>
      <c r="AN11" s="250"/>
      <c r="AO11" s="250"/>
      <c r="AP11" s="250"/>
      <c r="AS11" s="14"/>
      <c r="AT11" s="9"/>
      <c r="AU11" s="9"/>
      <c r="AV11" s="9"/>
      <c r="BA11" s="216"/>
      <c r="BB11" s="217"/>
      <c r="BC11" s="217"/>
      <c r="BD11" s="217"/>
      <c r="BE11" s="217"/>
      <c r="BF11" s="217"/>
      <c r="BG11" s="217"/>
      <c r="BH11" s="9" t="s">
        <v>496</v>
      </c>
      <c r="BK11" s="35"/>
      <c r="BL11" s="35"/>
      <c r="BM11" s="35"/>
      <c r="BN11" s="35"/>
      <c r="BO11" s="35"/>
      <c r="BP11" s="35"/>
      <c r="BQ11" s="35"/>
      <c r="BR11" s="35"/>
      <c r="BS11" s="35"/>
      <c r="BT11" s="35"/>
      <c r="BU11" s="35"/>
      <c r="BV11" s="35"/>
      <c r="BW11" s="35"/>
      <c r="BX11" s="35"/>
      <c r="BY11" s="35"/>
      <c r="BZ11" s="35"/>
      <c r="CA11" s="35"/>
      <c r="CB11" s="35"/>
      <c r="CC11" s="35"/>
      <c r="CD11" s="35"/>
      <c r="CK11" s="221"/>
      <c r="CL11" s="220"/>
      <c r="CM11" s="222"/>
      <c r="CN11" s="218"/>
      <c r="CO11" s="219"/>
      <c r="CP11" s="219"/>
      <c r="CQ11" s="219"/>
      <c r="CR11" s="223"/>
    </row>
    <row r="12" spans="2:96" ht="18" customHeight="1">
      <c r="B12" s="257"/>
      <c r="C12" s="456"/>
      <c r="D12" s="456"/>
      <c r="E12" s="315" t="s">
        <v>474</v>
      </c>
      <c r="F12" s="315"/>
      <c r="G12" s="315"/>
      <c r="H12" s="315"/>
      <c r="I12" s="315"/>
      <c r="J12" s="305"/>
      <c r="K12" s="315" t="s">
        <v>445</v>
      </c>
      <c r="L12" s="315"/>
      <c r="M12" s="315"/>
      <c r="N12" s="315"/>
      <c r="O12" s="34"/>
      <c r="P12" s="34"/>
      <c r="Q12" s="34"/>
      <c r="R12" s="34"/>
      <c r="S12" s="34"/>
      <c r="T12" s="34"/>
      <c r="U12" s="34"/>
      <c r="V12" s="34"/>
      <c r="W12" s="34"/>
      <c r="X12" s="34"/>
      <c r="AE12" s="125"/>
      <c r="AF12" s="125"/>
      <c r="AG12" s="125"/>
      <c r="AH12" s="250"/>
      <c r="AI12" s="250"/>
      <c r="AJ12" s="250"/>
      <c r="AK12" s="250"/>
      <c r="AL12" s="250"/>
      <c r="AM12" s="250"/>
      <c r="AN12" s="250"/>
      <c r="AO12" s="250"/>
      <c r="AP12" s="250"/>
      <c r="AS12" s="14"/>
      <c r="AT12" s="171" t="b">
        <v>0</v>
      </c>
      <c r="AU12" s="171" t="b">
        <v>0</v>
      </c>
      <c r="AV12" s="9"/>
      <c r="BA12" s="216"/>
      <c r="BB12" s="217"/>
      <c r="BC12" s="217"/>
      <c r="BD12" s="217"/>
      <c r="BE12" s="217"/>
      <c r="BF12" s="217"/>
      <c r="BG12" s="217"/>
      <c r="BH12" s="125"/>
      <c r="BI12" s="125"/>
      <c r="BJ12" s="145"/>
      <c r="BK12" s="315" t="s">
        <v>474</v>
      </c>
      <c r="BL12" s="315"/>
      <c r="BM12" s="234"/>
      <c r="BN12" s="315" t="s">
        <v>503</v>
      </c>
      <c r="BO12" s="315"/>
      <c r="BP12" s="315"/>
      <c r="BQ12" s="526"/>
      <c r="BR12" s="526"/>
      <c r="BS12" s="526"/>
      <c r="BT12" s="526"/>
      <c r="BU12" s="526"/>
      <c r="BV12" s="526"/>
      <c r="BW12" s="526"/>
      <c r="BX12" s="526"/>
      <c r="BY12" s="526"/>
      <c r="BZ12" s="34"/>
      <c r="CA12" s="34"/>
      <c r="CB12" s="34"/>
      <c r="CC12" s="34"/>
      <c r="CD12" s="34"/>
      <c r="CK12" s="221"/>
      <c r="CL12" s="220"/>
      <c r="CM12" s="222"/>
      <c r="CN12" s="218"/>
      <c r="CO12" s="219"/>
      <c r="CP12" s="219"/>
      <c r="CQ12" s="219"/>
      <c r="CR12" s="223"/>
    </row>
    <row r="13" spans="2:96" ht="18" customHeight="1">
      <c r="B13" s="257"/>
      <c r="C13" s="258"/>
      <c r="D13" s="258"/>
      <c r="E13" s="145"/>
      <c r="F13" s="145"/>
      <c r="G13" s="145"/>
      <c r="H13" s="145"/>
      <c r="I13" s="145"/>
      <c r="J13" s="259"/>
      <c r="K13" s="145"/>
      <c r="L13" s="145"/>
      <c r="M13" s="145"/>
      <c r="N13" s="145"/>
      <c r="O13" s="34"/>
      <c r="P13" s="34"/>
      <c r="Q13" s="34"/>
      <c r="R13" s="34"/>
      <c r="S13" s="34"/>
      <c r="T13" s="34"/>
      <c r="U13" s="34"/>
      <c r="V13" s="34"/>
      <c r="W13" s="34"/>
      <c r="X13" s="34"/>
      <c r="AE13" s="125"/>
      <c r="AF13" s="125"/>
      <c r="AG13" s="125"/>
      <c r="AH13" s="250"/>
      <c r="AI13" s="250"/>
      <c r="AJ13" s="250"/>
      <c r="AK13" s="250"/>
      <c r="AL13" s="250"/>
      <c r="AM13" s="250"/>
      <c r="AN13" s="250"/>
      <c r="AO13" s="250"/>
      <c r="AP13" s="250"/>
      <c r="AS13" s="14"/>
      <c r="AV13" s="9"/>
      <c r="BA13" s="216"/>
      <c r="BB13" s="217"/>
      <c r="BC13" s="217"/>
      <c r="BD13" s="217"/>
      <c r="BE13" s="217"/>
      <c r="BF13" s="217"/>
      <c r="BG13" s="217"/>
      <c r="BH13" s="261"/>
      <c r="BI13" s="258"/>
      <c r="BJ13" s="258"/>
      <c r="BK13" s="145"/>
      <c r="BL13" s="145"/>
      <c r="BM13" s="145"/>
      <c r="BN13" s="145"/>
      <c r="BO13" s="145"/>
      <c r="BP13" s="259"/>
      <c r="BQ13" s="145"/>
      <c r="BR13" s="145"/>
      <c r="BS13" s="145"/>
      <c r="BT13" s="145"/>
      <c r="BU13" s="215"/>
      <c r="BV13" s="215"/>
      <c r="BW13" s="215"/>
      <c r="BX13" s="215"/>
      <c r="BY13" s="215"/>
      <c r="BZ13" s="34"/>
      <c r="CA13" s="34"/>
      <c r="CB13" s="34"/>
      <c r="CC13" s="34"/>
      <c r="CD13" s="34"/>
      <c r="CK13" s="221"/>
      <c r="CL13" s="220"/>
      <c r="CM13" s="222"/>
      <c r="CN13" s="218"/>
      <c r="CO13" s="219"/>
      <c r="CP13" s="219"/>
      <c r="CQ13" s="219"/>
      <c r="CR13" s="223"/>
    </row>
    <row r="14" spans="2:96" ht="18" customHeight="1" thickBot="1">
      <c r="B14" s="260" t="s">
        <v>561</v>
      </c>
      <c r="C14" s="258"/>
      <c r="D14" s="258"/>
      <c r="E14" s="145"/>
      <c r="F14" s="145"/>
      <c r="G14" s="145"/>
      <c r="H14" s="145"/>
      <c r="I14" s="145"/>
      <c r="J14" s="259"/>
      <c r="K14" s="145"/>
      <c r="L14" s="145"/>
      <c r="M14" s="145"/>
      <c r="N14" s="145"/>
      <c r="O14" s="34"/>
      <c r="P14" s="34"/>
      <c r="Q14" s="34"/>
      <c r="R14" s="34"/>
      <c r="S14" s="34"/>
      <c r="T14" s="34"/>
      <c r="U14" s="34"/>
      <c r="V14" s="34"/>
      <c r="W14" s="34"/>
      <c r="X14" s="34"/>
      <c r="AE14" s="125"/>
      <c r="AF14" s="125"/>
      <c r="AG14" s="125"/>
      <c r="AH14" s="250"/>
      <c r="AI14" s="250"/>
      <c r="AJ14" s="250"/>
      <c r="AK14" s="250"/>
      <c r="AL14" s="250"/>
      <c r="AM14" s="250"/>
      <c r="AN14" s="250"/>
      <c r="AO14" s="250"/>
      <c r="AP14" s="250"/>
      <c r="AS14" s="14"/>
      <c r="AV14" s="9"/>
      <c r="BA14" s="216"/>
      <c r="BB14" s="217"/>
      <c r="BC14" s="217"/>
      <c r="BD14" s="217"/>
      <c r="BE14" s="217"/>
      <c r="BF14" s="217"/>
      <c r="BG14" s="217"/>
      <c r="BH14" s="171" t="s">
        <v>561</v>
      </c>
      <c r="BI14" s="258"/>
      <c r="BJ14" s="258"/>
      <c r="BK14" s="145"/>
      <c r="BL14" s="145"/>
      <c r="BM14" s="145"/>
      <c r="BN14" s="145"/>
      <c r="BO14" s="145"/>
      <c r="BP14" s="259"/>
      <c r="BQ14" s="145"/>
      <c r="BR14" s="145"/>
      <c r="BS14" s="145"/>
      <c r="BT14" s="145"/>
      <c r="BU14" s="215"/>
      <c r="BV14" s="215"/>
      <c r="BW14" s="215"/>
      <c r="BX14" s="215"/>
      <c r="BY14" s="215"/>
      <c r="BZ14" s="34"/>
      <c r="CA14" s="34"/>
      <c r="CB14" s="34"/>
      <c r="CC14" s="34"/>
      <c r="CD14" s="34"/>
      <c r="CK14" s="221"/>
      <c r="CL14" s="220"/>
      <c r="CM14" s="222"/>
      <c r="CN14" s="218"/>
      <c r="CO14" s="219"/>
      <c r="CP14" s="219"/>
      <c r="CQ14" s="219"/>
      <c r="CR14" s="223"/>
    </row>
    <row r="15" spans="2:96" ht="44" customHeight="1" thickBot="1">
      <c r="B15" s="257"/>
      <c r="C15" s="258"/>
      <c r="D15" s="442"/>
      <c r="E15" s="443"/>
      <c r="F15" s="443"/>
      <c r="G15" s="443"/>
      <c r="H15" s="443"/>
      <c r="I15" s="443"/>
      <c r="J15" s="443"/>
      <c r="K15" s="443"/>
      <c r="L15" s="443"/>
      <c r="M15" s="443"/>
      <c r="N15" s="444"/>
      <c r="O15" s="34"/>
      <c r="P15" s="34"/>
      <c r="Q15" s="34"/>
      <c r="R15" s="34"/>
      <c r="S15" s="34"/>
      <c r="T15" s="34"/>
      <c r="U15" s="34"/>
      <c r="V15" s="34"/>
      <c r="W15" s="34"/>
      <c r="X15" s="34"/>
      <c r="AE15" s="125"/>
      <c r="AF15" s="125"/>
      <c r="AG15" s="125"/>
      <c r="AH15" s="250"/>
      <c r="AI15" s="250"/>
      <c r="AJ15" s="250"/>
      <c r="AK15" s="250"/>
      <c r="AL15" s="250"/>
      <c r="AM15" s="250"/>
      <c r="AN15" s="250"/>
      <c r="AO15" s="250"/>
      <c r="AP15" s="250"/>
      <c r="AS15" s="14"/>
      <c r="AV15" s="9"/>
      <c r="BA15" s="216"/>
      <c r="BB15" s="217"/>
      <c r="BC15" s="217"/>
      <c r="BD15" s="217"/>
      <c r="BE15" s="217"/>
      <c r="BF15" s="217"/>
      <c r="BG15" s="217"/>
      <c r="BH15" s="261"/>
      <c r="BI15" s="258"/>
      <c r="BJ15" s="527" t="s">
        <v>557</v>
      </c>
      <c r="BK15" s="528"/>
      <c r="BL15" s="528"/>
      <c r="BM15" s="528"/>
      <c r="BN15" s="528"/>
      <c r="BO15" s="528"/>
      <c r="BP15" s="528"/>
      <c r="BQ15" s="528"/>
      <c r="BR15" s="528"/>
      <c r="BS15" s="528"/>
      <c r="BT15" s="529"/>
      <c r="BU15" s="215"/>
      <c r="BV15" s="215"/>
      <c r="BW15" s="215"/>
      <c r="BX15" s="215"/>
      <c r="BY15" s="215"/>
      <c r="BZ15" s="34"/>
      <c r="CA15" s="34"/>
      <c r="CB15" s="34"/>
      <c r="CC15" s="34"/>
      <c r="CD15" s="34"/>
      <c r="CK15" s="221"/>
      <c r="CL15" s="220"/>
      <c r="CM15" s="222"/>
      <c r="CN15" s="218"/>
      <c r="CO15" s="219"/>
      <c r="CP15" s="219"/>
      <c r="CQ15" s="219"/>
      <c r="CR15" s="223"/>
    </row>
    <row r="16" spans="2:96" ht="18" customHeight="1">
      <c r="B16" s="447" t="s">
        <v>566</v>
      </c>
      <c r="C16" s="448"/>
      <c r="D16" s="448"/>
      <c r="E16" s="448"/>
      <c r="F16" s="448"/>
      <c r="G16" s="448"/>
      <c r="H16" s="448"/>
      <c r="I16" s="448"/>
      <c r="J16" s="448"/>
      <c r="K16" s="448"/>
      <c r="L16" s="448"/>
      <c r="M16" s="448"/>
      <c r="N16" s="448"/>
      <c r="O16" s="448"/>
      <c r="P16" s="448"/>
      <c r="Q16" s="448"/>
      <c r="R16" s="448"/>
      <c r="S16" s="448"/>
      <c r="T16" s="448"/>
      <c r="U16" s="448"/>
      <c r="V16" s="448"/>
      <c r="W16" s="448"/>
      <c r="X16" s="448"/>
      <c r="Y16" s="448"/>
      <c r="Z16" s="448"/>
      <c r="AA16" s="448"/>
      <c r="AB16" s="448"/>
      <c r="AC16" s="448"/>
      <c r="AD16" s="448"/>
      <c r="AE16" s="448"/>
      <c r="AF16" s="448"/>
      <c r="AG16" s="448"/>
      <c r="AH16" s="448"/>
      <c r="AI16" s="448"/>
      <c r="AJ16" s="448"/>
      <c r="AK16" s="448"/>
      <c r="AL16" s="448"/>
      <c r="AM16" s="448"/>
      <c r="AN16" s="448"/>
      <c r="AO16" s="448"/>
      <c r="AP16" s="448"/>
      <c r="AQ16" s="448"/>
      <c r="AR16" s="448"/>
      <c r="AS16" s="449"/>
      <c r="AV16" s="9"/>
      <c r="BA16" s="216"/>
      <c r="BB16" s="217"/>
      <c r="BC16" s="217"/>
      <c r="BD16" s="217"/>
      <c r="BE16" s="217"/>
      <c r="BF16" s="217"/>
      <c r="BG16" s="217"/>
      <c r="BH16" s="171" t="s">
        <v>562</v>
      </c>
      <c r="BI16" s="258"/>
      <c r="BJ16" s="258"/>
      <c r="BK16" s="145"/>
      <c r="BL16" s="145"/>
      <c r="BM16" s="145"/>
      <c r="BN16" s="145"/>
      <c r="BO16" s="145"/>
      <c r="BP16" s="259"/>
      <c r="BQ16" s="145"/>
      <c r="BR16" s="145"/>
      <c r="BS16" s="145"/>
      <c r="BT16" s="145"/>
      <c r="BU16" s="215"/>
      <c r="BV16" s="215"/>
      <c r="BW16" s="215"/>
      <c r="BX16" s="215"/>
      <c r="BY16" s="215"/>
      <c r="BZ16" s="34"/>
      <c r="CA16" s="34"/>
      <c r="CB16" s="34"/>
      <c r="CC16" s="34"/>
      <c r="CD16" s="34"/>
      <c r="CK16" s="221"/>
      <c r="CL16" s="220"/>
      <c r="CM16" s="222"/>
      <c r="CN16" s="218"/>
      <c r="CO16" s="219"/>
      <c r="CP16" s="219"/>
      <c r="CQ16" s="219"/>
      <c r="CR16" s="223"/>
    </row>
    <row r="17" spans="2:96" ht="9.75" customHeight="1">
      <c r="B17" s="235"/>
      <c r="C17" s="226"/>
      <c r="D17" s="226"/>
      <c r="E17" s="215"/>
      <c r="F17" s="215"/>
      <c r="G17" s="215"/>
      <c r="H17" s="215"/>
      <c r="I17" s="215"/>
      <c r="J17" s="145"/>
      <c r="K17" s="215"/>
      <c r="L17" s="215"/>
      <c r="M17" s="215"/>
      <c r="N17" s="215"/>
      <c r="O17" s="34"/>
      <c r="P17" s="34"/>
      <c r="Q17" s="34"/>
      <c r="R17" s="34"/>
      <c r="S17" s="34"/>
      <c r="T17" s="34"/>
      <c r="U17" s="34"/>
      <c r="V17" s="34"/>
      <c r="W17" s="34"/>
      <c r="X17" s="34"/>
      <c r="AE17" s="125"/>
      <c r="AF17" s="125"/>
      <c r="AG17" s="125"/>
      <c r="AH17" s="250"/>
      <c r="AI17" s="250"/>
      <c r="AJ17" s="250"/>
      <c r="AK17" s="250"/>
      <c r="AL17" s="250"/>
      <c r="AM17" s="250"/>
      <c r="AN17" s="250"/>
      <c r="AO17" s="250"/>
      <c r="AP17" s="250"/>
      <c r="AS17" s="14"/>
      <c r="AT17" s="9"/>
      <c r="AU17" s="9"/>
      <c r="AV17" s="9"/>
      <c r="BA17" s="216"/>
      <c r="BB17" s="217"/>
      <c r="BC17" s="217"/>
      <c r="BD17" s="217"/>
      <c r="BE17" s="217"/>
      <c r="BF17" s="217"/>
      <c r="BG17" s="217"/>
      <c r="BH17" s="246"/>
      <c r="BI17" s="246"/>
      <c r="BJ17" s="246"/>
      <c r="BK17" s="215"/>
      <c r="BL17" s="215"/>
      <c r="BM17" s="215"/>
      <c r="BN17" s="215"/>
      <c r="BO17" s="215"/>
      <c r="BP17" s="145"/>
      <c r="BQ17" s="215"/>
      <c r="BR17" s="215"/>
      <c r="BS17" s="215"/>
      <c r="BT17" s="215"/>
      <c r="BU17" s="34"/>
      <c r="BV17" s="34"/>
      <c r="BW17" s="34"/>
      <c r="BX17" s="34"/>
      <c r="BY17" s="34"/>
      <c r="BZ17" s="34"/>
      <c r="CA17" s="34"/>
      <c r="CB17" s="34"/>
      <c r="CC17" s="34"/>
      <c r="CD17" s="34"/>
      <c r="CK17" s="221"/>
      <c r="CL17" s="220"/>
      <c r="CM17" s="222"/>
      <c r="CN17" s="218"/>
      <c r="CO17" s="219"/>
      <c r="CP17" s="219"/>
      <c r="CQ17" s="219"/>
      <c r="CR17" s="223"/>
    </row>
    <row r="18" spans="2:96" ht="25.5" customHeight="1">
      <c r="B18" s="30" t="s">
        <v>498</v>
      </c>
      <c r="C18" s="226"/>
      <c r="D18" s="226"/>
      <c r="E18" s="215"/>
      <c r="F18" s="215"/>
      <c r="G18" s="215"/>
      <c r="H18" s="215"/>
      <c r="I18" s="215"/>
      <c r="J18" s="145"/>
      <c r="K18" s="215"/>
      <c r="L18" s="215"/>
      <c r="M18" s="215"/>
      <c r="N18" s="215"/>
      <c r="O18" s="34"/>
      <c r="P18" s="34"/>
      <c r="Q18" s="34"/>
      <c r="R18" s="34"/>
      <c r="S18" s="34"/>
      <c r="T18" s="34"/>
      <c r="U18" s="34"/>
      <c r="V18" s="34"/>
      <c r="W18" s="34"/>
      <c r="X18" s="34"/>
      <c r="AE18" s="125"/>
      <c r="AF18" s="125"/>
      <c r="AG18" s="125"/>
      <c r="AH18" s="253"/>
      <c r="AI18" s="253"/>
      <c r="AJ18" s="253"/>
      <c r="AK18" s="253"/>
      <c r="AL18" s="253"/>
      <c r="AM18" s="253"/>
      <c r="AN18" s="253"/>
      <c r="AO18" s="253"/>
      <c r="AP18" s="253"/>
      <c r="AS18" s="14"/>
      <c r="AT18" s="9"/>
      <c r="AU18" s="9"/>
      <c r="AV18" s="9"/>
      <c r="BA18" s="216"/>
      <c r="BB18" s="217"/>
      <c r="BC18" s="217"/>
      <c r="BD18" s="217"/>
      <c r="BE18" s="217"/>
      <c r="BF18" s="217"/>
      <c r="BG18" s="217"/>
      <c r="BH18" s="9" t="s">
        <v>498</v>
      </c>
      <c r="BI18" s="246"/>
      <c r="BJ18" s="246"/>
      <c r="BK18" s="215"/>
      <c r="BL18" s="215"/>
      <c r="BM18" s="215"/>
      <c r="BN18" s="215"/>
      <c r="BO18" s="215"/>
      <c r="BP18" s="145"/>
      <c r="BQ18" s="215"/>
      <c r="BR18" s="215"/>
      <c r="BS18" s="215"/>
      <c r="BT18" s="215"/>
      <c r="BU18" s="34"/>
      <c r="BV18" s="34"/>
      <c r="BW18" s="34"/>
      <c r="BX18" s="34"/>
      <c r="BY18" s="34"/>
      <c r="BZ18" s="34"/>
      <c r="CA18" s="34"/>
      <c r="CB18" s="34"/>
      <c r="CC18" s="34"/>
      <c r="CD18" s="34"/>
      <c r="CK18" s="221"/>
      <c r="CL18" s="220"/>
      <c r="CM18" s="222"/>
      <c r="CN18" s="218"/>
      <c r="CO18" s="219"/>
      <c r="CP18" s="219"/>
      <c r="CQ18" s="219"/>
      <c r="CR18" s="223"/>
    </row>
    <row r="19" spans="2:96" ht="14.25" customHeight="1" thickBot="1">
      <c r="B19" s="233"/>
      <c r="C19" s="226"/>
      <c r="D19" s="226"/>
      <c r="E19" s="215"/>
      <c r="F19" s="215"/>
      <c r="G19" s="215"/>
      <c r="H19" s="215"/>
      <c r="I19" s="215"/>
      <c r="J19" s="145"/>
      <c r="K19" s="215"/>
      <c r="L19" s="215"/>
      <c r="M19" s="215"/>
      <c r="N19" s="215"/>
      <c r="O19" s="34"/>
      <c r="P19" s="34"/>
      <c r="Q19" s="34"/>
      <c r="R19" s="34"/>
      <c r="S19" s="34"/>
      <c r="T19" s="34"/>
      <c r="U19" s="34"/>
      <c r="V19" s="34"/>
      <c r="W19" s="34"/>
      <c r="X19" s="34"/>
      <c r="AE19" s="125"/>
      <c r="AF19" s="250"/>
      <c r="AG19" s="250"/>
      <c r="AH19" s="250"/>
      <c r="AI19" s="250"/>
      <c r="AJ19" s="250"/>
      <c r="AK19" s="250"/>
      <c r="AL19" s="250"/>
      <c r="AM19" s="250"/>
      <c r="AN19" s="250"/>
      <c r="AO19" s="250"/>
      <c r="AP19" s="250"/>
      <c r="AS19" s="14"/>
      <c r="AT19" s="9"/>
      <c r="AU19" s="9"/>
      <c r="AV19" s="9"/>
      <c r="BA19" s="216"/>
      <c r="BB19" s="217"/>
      <c r="BC19" s="217"/>
      <c r="BD19" s="217"/>
      <c r="BE19" s="217"/>
      <c r="BF19" s="217"/>
      <c r="BG19" s="217"/>
      <c r="BH19" s="35"/>
      <c r="BI19" s="226"/>
      <c r="BJ19" s="226"/>
      <c r="BK19" s="215"/>
      <c r="BL19" s="215"/>
      <c r="BM19" s="215"/>
      <c r="BN19" s="215"/>
      <c r="BO19" s="215"/>
      <c r="BP19" s="145"/>
      <c r="BQ19" s="215"/>
      <c r="BR19" s="215"/>
      <c r="BS19" s="215"/>
      <c r="BT19" s="215"/>
      <c r="BU19" s="34"/>
      <c r="BV19" s="34"/>
      <c r="BW19" s="34"/>
      <c r="BX19" s="34"/>
      <c r="BY19" s="34"/>
      <c r="BZ19" s="34"/>
      <c r="CA19" s="34"/>
      <c r="CB19" s="34"/>
      <c r="CC19" s="34"/>
      <c r="CD19" s="34"/>
      <c r="CK19" s="221"/>
      <c r="CL19" s="220"/>
      <c r="CM19" s="222"/>
      <c r="CN19" s="218"/>
      <c r="CO19" s="219"/>
      <c r="CP19" s="219"/>
      <c r="CQ19" s="219"/>
      <c r="CR19" s="223"/>
    </row>
    <row r="20" spans="2:96" ht="32.25" customHeight="1" thickBot="1">
      <c r="B20" s="235"/>
      <c r="C20" s="226"/>
      <c r="D20" s="452"/>
      <c r="E20" s="453"/>
      <c r="F20" s="453"/>
      <c r="G20" s="453"/>
      <c r="H20" s="453"/>
      <c r="I20" s="453"/>
      <c r="J20" s="453"/>
      <c r="K20" s="453"/>
      <c r="L20" s="454"/>
      <c r="M20" s="215"/>
      <c r="N20" s="315" t="s">
        <v>465</v>
      </c>
      <c r="O20" s="315"/>
      <c r="P20" s="315"/>
      <c r="Q20" s="315"/>
      <c r="R20" s="315"/>
      <c r="S20" s="315"/>
      <c r="T20" s="315"/>
      <c r="U20" s="315"/>
      <c r="V20" s="315"/>
      <c r="W20" s="315"/>
      <c r="X20" s="315"/>
      <c r="Y20" s="315"/>
      <c r="Z20" s="315"/>
      <c r="AA20" s="315"/>
      <c r="AB20" s="315"/>
      <c r="AC20" s="315"/>
      <c r="AD20" s="315"/>
      <c r="AE20" s="125"/>
      <c r="AF20" s="125"/>
      <c r="AG20" s="125"/>
      <c r="AH20" s="251"/>
      <c r="AI20" s="125"/>
      <c r="AJ20" s="125"/>
      <c r="AL20" s="252"/>
      <c r="AM20" s="252"/>
      <c r="AN20" s="252"/>
      <c r="AO20" s="252"/>
      <c r="AP20" s="252"/>
      <c r="AS20" s="14"/>
      <c r="AT20" s="9"/>
      <c r="AU20" s="9"/>
      <c r="AV20" s="9"/>
      <c r="BA20" s="216"/>
      <c r="BB20" s="217"/>
      <c r="BC20" s="217"/>
      <c r="BD20" s="217"/>
      <c r="BE20" s="217"/>
      <c r="BF20" s="217"/>
      <c r="BG20" s="217"/>
      <c r="BH20" s="226"/>
      <c r="BI20" s="226"/>
      <c r="BJ20" s="523" t="s">
        <v>456</v>
      </c>
      <c r="BK20" s="524"/>
      <c r="BL20" s="524"/>
      <c r="BM20" s="524"/>
      <c r="BN20" s="524"/>
      <c r="BO20" s="524"/>
      <c r="BP20" s="524"/>
      <c r="BQ20" s="524"/>
      <c r="BR20" s="525"/>
      <c r="BS20" s="215"/>
      <c r="BT20" s="315" t="s">
        <v>465</v>
      </c>
      <c r="BU20" s="315"/>
      <c r="BV20" s="315"/>
      <c r="BW20" s="315"/>
      <c r="BX20" s="315"/>
      <c r="BY20" s="315"/>
      <c r="BZ20" s="315"/>
      <c r="CA20" s="315"/>
      <c r="CB20" s="315"/>
      <c r="CC20" s="315"/>
      <c r="CD20" s="315"/>
      <c r="CE20" s="315"/>
      <c r="CF20" s="315"/>
      <c r="CG20" s="315"/>
      <c r="CH20" s="315"/>
      <c r="CI20" s="315"/>
      <c r="CJ20" s="315"/>
      <c r="CK20" s="221"/>
      <c r="CL20" s="220"/>
      <c r="CM20" s="222"/>
      <c r="CN20" s="218"/>
      <c r="CO20" s="219"/>
      <c r="CP20" s="219"/>
      <c r="CQ20" s="219"/>
      <c r="CR20" s="223"/>
    </row>
    <row r="21" spans="2:96" ht="12.75" customHeight="1">
      <c r="B21" s="236"/>
      <c r="C21" s="227"/>
      <c r="D21" s="227"/>
      <c r="E21" s="228"/>
      <c r="F21" s="228"/>
      <c r="G21" s="228"/>
      <c r="H21" s="228"/>
      <c r="I21" s="228"/>
      <c r="J21" s="175"/>
      <c r="K21" s="228"/>
      <c r="L21" s="228"/>
      <c r="M21" s="228"/>
      <c r="N21" s="228"/>
      <c r="O21" s="224"/>
      <c r="P21" s="224"/>
      <c r="Q21" s="224"/>
      <c r="R21" s="224"/>
      <c r="S21" s="224"/>
      <c r="T21" s="224"/>
      <c r="U21" s="224"/>
      <c r="V21" s="224"/>
      <c r="W21" s="224"/>
      <c r="X21" s="224"/>
      <c r="Y21" s="192"/>
      <c r="Z21" s="192"/>
      <c r="AA21" s="192"/>
      <c r="AB21" s="455"/>
      <c r="AC21" s="455"/>
      <c r="AD21" s="455"/>
      <c r="AE21" s="455"/>
      <c r="AF21" s="455"/>
      <c r="AG21" s="455"/>
      <c r="AH21" s="455"/>
      <c r="AI21" s="455"/>
      <c r="AJ21" s="455"/>
      <c r="AK21" s="224"/>
      <c r="AL21" s="224"/>
      <c r="AM21" s="231"/>
      <c r="AN21" s="224"/>
      <c r="AO21" s="224"/>
      <c r="AP21" s="224"/>
      <c r="AQ21" s="224"/>
      <c r="AR21" s="224"/>
      <c r="AS21" s="225"/>
      <c r="BA21" s="237"/>
      <c r="BB21" s="238"/>
      <c r="BC21" s="238"/>
      <c r="BD21" s="238"/>
      <c r="BE21" s="238"/>
      <c r="BF21" s="238"/>
      <c r="BG21" s="238"/>
      <c r="BH21" s="240"/>
      <c r="BI21" s="240"/>
      <c r="BJ21" s="240"/>
      <c r="BK21" s="240"/>
      <c r="BL21" s="240"/>
      <c r="BM21" s="240"/>
      <c r="BN21" s="240"/>
      <c r="BO21" s="240"/>
      <c r="BP21" s="240"/>
      <c r="BQ21" s="240"/>
      <c r="BR21" s="240"/>
      <c r="BS21" s="240"/>
      <c r="BT21" s="240"/>
      <c r="BU21" s="240"/>
      <c r="BV21" s="240"/>
      <c r="BW21" s="240"/>
      <c r="BX21" s="240"/>
      <c r="BY21" s="240"/>
      <c r="BZ21" s="240"/>
      <c r="CA21" s="240"/>
      <c r="CB21" s="240"/>
      <c r="CC21" s="240"/>
      <c r="CD21" s="240"/>
      <c r="CE21" s="240"/>
      <c r="CF21" s="240"/>
      <c r="CG21" s="240"/>
      <c r="CH21" s="240"/>
      <c r="CI21" s="240"/>
      <c r="CJ21" s="241"/>
      <c r="CK21" s="242"/>
      <c r="CL21" s="241"/>
      <c r="CM21" s="243"/>
      <c r="CN21" s="239"/>
      <c r="CO21" s="240"/>
      <c r="CP21" s="240"/>
      <c r="CQ21" s="240"/>
      <c r="CR21" s="244"/>
    </row>
    <row r="22" spans="2:96" ht="29.25" customHeight="1">
      <c r="B22" s="332" t="s">
        <v>211</v>
      </c>
      <c r="C22" s="420"/>
      <c r="D22" s="420"/>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20"/>
      <c r="AS22" s="421"/>
      <c r="BA22" s="332" t="s">
        <v>476</v>
      </c>
      <c r="BB22" s="333"/>
      <c r="BC22" s="333"/>
      <c r="BD22" s="333"/>
      <c r="BE22" s="333"/>
      <c r="BF22" s="333"/>
      <c r="BG22" s="333"/>
      <c r="BH22" s="333"/>
      <c r="BI22" s="333"/>
      <c r="BJ22" s="333"/>
      <c r="BK22" s="333"/>
      <c r="BL22" s="333"/>
      <c r="BM22" s="333"/>
      <c r="BN22" s="333"/>
      <c r="BO22" s="333"/>
      <c r="BP22" s="333"/>
      <c r="BQ22" s="333"/>
      <c r="BR22" s="333"/>
      <c r="BS22" s="333"/>
      <c r="BT22" s="333"/>
      <c r="BU22" s="333"/>
      <c r="BV22" s="333"/>
      <c r="BW22" s="333"/>
      <c r="BX22" s="333"/>
      <c r="BY22" s="333"/>
      <c r="BZ22" s="333"/>
      <c r="CA22" s="333"/>
      <c r="CB22" s="333"/>
      <c r="CC22" s="333"/>
      <c r="CD22" s="333"/>
      <c r="CE22" s="333"/>
      <c r="CF22" s="333"/>
      <c r="CG22" s="333"/>
      <c r="CH22" s="333"/>
      <c r="CI22" s="333"/>
      <c r="CJ22" s="333"/>
      <c r="CK22" s="333"/>
      <c r="CL22" s="333"/>
      <c r="CM22" s="333"/>
      <c r="CN22" s="333"/>
      <c r="CO22" s="333"/>
      <c r="CP22" s="333"/>
      <c r="CQ22" s="333"/>
      <c r="CR22" s="334"/>
    </row>
    <row r="23" spans="2:96" ht="15.5" thickBot="1">
      <c r="B23" s="356" t="s">
        <v>211</v>
      </c>
      <c r="C23" s="349"/>
      <c r="D23" s="349"/>
      <c r="E23" s="349"/>
      <c r="F23" s="349"/>
      <c r="G23" s="349"/>
      <c r="H23" s="349"/>
      <c r="I23" s="93"/>
      <c r="AN23" s="20"/>
      <c r="AO23" s="348" t="s">
        <v>423</v>
      </c>
      <c r="AP23" s="349"/>
      <c r="AQ23" s="349"/>
      <c r="AR23" s="349"/>
      <c r="AS23" s="350"/>
      <c r="BA23" s="354" t="s">
        <v>211</v>
      </c>
      <c r="BB23" s="346"/>
      <c r="BC23" s="346"/>
      <c r="BD23" s="346"/>
      <c r="BE23" s="346"/>
      <c r="BF23" s="346"/>
      <c r="BG23" s="355"/>
      <c r="BH23" s="148"/>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8"/>
      <c r="CN23" s="345" t="s">
        <v>423</v>
      </c>
      <c r="CO23" s="346"/>
      <c r="CP23" s="346"/>
      <c r="CQ23" s="346"/>
      <c r="CR23" s="347"/>
    </row>
    <row r="24" spans="2:96" ht="24" customHeight="1" thickBot="1">
      <c r="B24" s="356"/>
      <c r="C24" s="349"/>
      <c r="D24" s="349"/>
      <c r="E24" s="349"/>
      <c r="F24" s="349"/>
      <c r="G24" s="349"/>
      <c r="H24" s="349"/>
      <c r="I24" s="93"/>
      <c r="J24" s="9" t="s">
        <v>181</v>
      </c>
      <c r="M24" s="409"/>
      <c r="N24" s="410"/>
      <c r="O24" s="410"/>
      <c r="P24" s="410"/>
      <c r="Q24" s="410"/>
      <c r="R24" s="410"/>
      <c r="S24" s="410"/>
      <c r="T24" s="410"/>
      <c r="U24" s="410"/>
      <c r="V24" s="410"/>
      <c r="W24" s="410"/>
      <c r="X24" s="410"/>
      <c r="Y24" s="411"/>
      <c r="AN24" s="20"/>
      <c r="AO24" s="348"/>
      <c r="AP24" s="349"/>
      <c r="AQ24" s="349"/>
      <c r="AR24" s="349"/>
      <c r="AS24" s="350"/>
      <c r="BA24" s="356"/>
      <c r="BB24" s="349"/>
      <c r="BC24" s="349"/>
      <c r="BD24" s="349"/>
      <c r="BE24" s="349"/>
      <c r="BF24" s="349"/>
      <c r="BG24" s="357"/>
      <c r="BH24" s="93"/>
      <c r="BI24" s="9" t="s">
        <v>181</v>
      </c>
      <c r="BL24" s="530" t="s">
        <v>390</v>
      </c>
      <c r="BM24" s="531"/>
      <c r="BN24" s="531"/>
      <c r="BO24" s="531"/>
      <c r="BP24" s="531"/>
      <c r="BQ24" s="531"/>
      <c r="BR24" s="531"/>
      <c r="BS24" s="531"/>
      <c r="BT24" s="531"/>
      <c r="BU24" s="531"/>
      <c r="BV24" s="531"/>
      <c r="BW24" s="531"/>
      <c r="BX24" s="532"/>
      <c r="CM24" s="20"/>
      <c r="CN24" s="348"/>
      <c r="CO24" s="349"/>
      <c r="CP24" s="349"/>
      <c r="CQ24" s="349"/>
      <c r="CR24" s="350"/>
    </row>
    <row r="25" spans="2:96" ht="23.25" customHeight="1" thickBot="1">
      <c r="B25" s="356"/>
      <c r="C25" s="349"/>
      <c r="D25" s="349"/>
      <c r="E25" s="349"/>
      <c r="F25" s="349"/>
      <c r="G25" s="349"/>
      <c r="H25" s="349"/>
      <c r="I25" s="93"/>
      <c r="L25" s="417"/>
      <c r="M25" s="418"/>
      <c r="N25" s="9" t="s">
        <v>40</v>
      </c>
      <c r="O25" s="417"/>
      <c r="P25" s="418"/>
      <c r="Q25" s="9" t="s">
        <v>182</v>
      </c>
      <c r="AN25" s="20"/>
      <c r="AO25" s="348"/>
      <c r="AP25" s="349"/>
      <c r="AQ25" s="349"/>
      <c r="AR25" s="349"/>
      <c r="AS25" s="350"/>
      <c r="BA25" s="356"/>
      <c r="BB25" s="349"/>
      <c r="BC25" s="349"/>
      <c r="BD25" s="349"/>
      <c r="BE25" s="349"/>
      <c r="BF25" s="349"/>
      <c r="BG25" s="357"/>
      <c r="BH25" s="93"/>
      <c r="BK25" s="311">
        <v>2019</v>
      </c>
      <c r="BL25" s="313"/>
      <c r="BM25" s="9" t="s">
        <v>40</v>
      </c>
      <c r="BN25" s="311">
        <v>1</v>
      </c>
      <c r="BO25" s="313"/>
      <c r="BP25" s="9" t="s">
        <v>182</v>
      </c>
      <c r="CM25" s="20"/>
      <c r="CN25" s="348"/>
      <c r="CO25" s="349"/>
      <c r="CP25" s="349"/>
      <c r="CQ25" s="349"/>
      <c r="CR25" s="350"/>
    </row>
    <row r="26" spans="2:96" ht="6.5" customHeight="1">
      <c r="B26" s="358"/>
      <c r="C26" s="352"/>
      <c r="D26" s="352"/>
      <c r="E26" s="352"/>
      <c r="F26" s="352"/>
      <c r="G26" s="352"/>
      <c r="H26" s="352"/>
      <c r="I26" s="150"/>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41"/>
      <c r="AO26" s="351"/>
      <c r="AP26" s="352"/>
      <c r="AQ26" s="352"/>
      <c r="AR26" s="352"/>
      <c r="AS26" s="353"/>
      <c r="BA26" s="358"/>
      <c r="BB26" s="352"/>
      <c r="BC26" s="352"/>
      <c r="BD26" s="352"/>
      <c r="BE26" s="352"/>
      <c r="BF26" s="352"/>
      <c r="BG26" s="359"/>
      <c r="BH26" s="150"/>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41"/>
      <c r="CN26" s="351"/>
      <c r="CO26" s="352"/>
      <c r="CP26" s="352"/>
      <c r="CQ26" s="352"/>
      <c r="CR26" s="353"/>
    </row>
    <row r="27" spans="2:96" ht="74.25" customHeight="1">
      <c r="B27" s="332" t="s">
        <v>475</v>
      </c>
      <c r="C27" s="420"/>
      <c r="D27" s="420"/>
      <c r="E27" s="420"/>
      <c r="F27" s="420"/>
      <c r="G27" s="420"/>
      <c r="H27" s="420"/>
      <c r="I27" s="420"/>
      <c r="J27" s="420"/>
      <c r="K27" s="420"/>
      <c r="L27" s="420"/>
      <c r="M27" s="420"/>
      <c r="N27" s="420"/>
      <c r="O27" s="420"/>
      <c r="P27" s="420"/>
      <c r="Q27" s="420"/>
      <c r="R27" s="420"/>
      <c r="S27" s="420"/>
      <c r="T27" s="420"/>
      <c r="U27" s="420"/>
      <c r="V27" s="420"/>
      <c r="W27" s="420"/>
      <c r="X27" s="420"/>
      <c r="Y27" s="420"/>
      <c r="Z27" s="420"/>
      <c r="AA27" s="420"/>
      <c r="AB27" s="420"/>
      <c r="AC27" s="420"/>
      <c r="AD27" s="420"/>
      <c r="AE27" s="420"/>
      <c r="AF27" s="420"/>
      <c r="AG27" s="420"/>
      <c r="AH27" s="420"/>
      <c r="AI27" s="420"/>
      <c r="AJ27" s="420"/>
      <c r="AK27" s="420"/>
      <c r="AL27" s="420"/>
      <c r="AM27" s="420"/>
      <c r="AN27" s="420"/>
      <c r="AO27" s="420"/>
      <c r="AP27" s="420"/>
      <c r="AQ27" s="420"/>
      <c r="AR27" s="420"/>
      <c r="AS27" s="421"/>
      <c r="BA27" s="332" t="s">
        <v>475</v>
      </c>
      <c r="BB27" s="333"/>
      <c r="BC27" s="333"/>
      <c r="BD27" s="333"/>
      <c r="BE27" s="333"/>
      <c r="BF27" s="333"/>
      <c r="BG27" s="333"/>
      <c r="BH27" s="333"/>
      <c r="BI27" s="333"/>
      <c r="BJ27" s="333"/>
      <c r="BK27" s="333"/>
      <c r="BL27" s="333"/>
      <c r="BM27" s="333"/>
      <c r="BN27" s="333"/>
      <c r="BO27" s="333"/>
      <c r="BP27" s="333"/>
      <c r="BQ27" s="333"/>
      <c r="BR27" s="333"/>
      <c r="BS27" s="333"/>
      <c r="BT27" s="333"/>
      <c r="BU27" s="333"/>
      <c r="BV27" s="333"/>
      <c r="BW27" s="333"/>
      <c r="BX27" s="333"/>
      <c r="BY27" s="333"/>
      <c r="BZ27" s="333"/>
      <c r="CA27" s="333"/>
      <c r="CB27" s="333"/>
      <c r="CC27" s="333"/>
      <c r="CD27" s="333"/>
      <c r="CE27" s="333"/>
      <c r="CF27" s="333"/>
      <c r="CG27" s="333"/>
      <c r="CH27" s="333"/>
      <c r="CI27" s="333"/>
      <c r="CJ27" s="333"/>
      <c r="CK27" s="333"/>
      <c r="CL27" s="333"/>
      <c r="CM27" s="333"/>
      <c r="CN27" s="333"/>
      <c r="CO27" s="333"/>
      <c r="CP27" s="333"/>
      <c r="CQ27" s="333"/>
      <c r="CR27" s="334"/>
    </row>
    <row r="28" spans="2:96">
      <c r="B28" s="354" t="s">
        <v>422</v>
      </c>
      <c r="C28" s="346"/>
      <c r="D28" s="346"/>
      <c r="E28" s="346"/>
      <c r="F28" s="346"/>
      <c r="G28" s="346"/>
      <c r="H28" s="346"/>
      <c r="I28" s="14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8"/>
      <c r="AO28" s="345" t="s">
        <v>436</v>
      </c>
      <c r="AP28" s="346"/>
      <c r="AQ28" s="346"/>
      <c r="AR28" s="346"/>
      <c r="AS28" s="347"/>
      <c r="BA28" s="354" t="s">
        <v>422</v>
      </c>
      <c r="BB28" s="346"/>
      <c r="BC28" s="346"/>
      <c r="BD28" s="346"/>
      <c r="BE28" s="346"/>
      <c r="BF28" s="346"/>
      <c r="BG28" s="355"/>
      <c r="BH28" s="148"/>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8"/>
      <c r="CN28" s="345" t="s">
        <v>436</v>
      </c>
      <c r="CO28" s="346"/>
      <c r="CP28" s="346"/>
      <c r="CQ28" s="346"/>
      <c r="CR28" s="347"/>
    </row>
    <row r="29" spans="2:96" ht="26.25" customHeight="1" thickBot="1">
      <c r="B29" s="356"/>
      <c r="C29" s="349"/>
      <c r="D29" s="349"/>
      <c r="E29" s="349"/>
      <c r="F29" s="349"/>
      <c r="G29" s="349"/>
      <c r="H29" s="349"/>
      <c r="I29" s="93"/>
      <c r="J29" s="9" t="s">
        <v>314</v>
      </c>
      <c r="AN29" s="20"/>
      <c r="AO29" s="348"/>
      <c r="AP29" s="349"/>
      <c r="AQ29" s="349"/>
      <c r="AR29" s="349"/>
      <c r="AS29" s="350"/>
      <c r="BA29" s="356"/>
      <c r="BB29" s="349"/>
      <c r="BC29" s="349"/>
      <c r="BD29" s="349"/>
      <c r="BE29" s="349"/>
      <c r="BF29" s="349"/>
      <c r="BG29" s="357"/>
      <c r="BH29" s="93"/>
      <c r="BI29" s="9" t="s">
        <v>314</v>
      </c>
      <c r="CM29" s="20"/>
      <c r="CN29" s="348"/>
      <c r="CO29" s="349"/>
      <c r="CP29" s="349"/>
      <c r="CQ29" s="349"/>
      <c r="CR29" s="350"/>
    </row>
    <row r="30" spans="2:96" ht="26.25" customHeight="1" thickBot="1">
      <c r="B30" s="356"/>
      <c r="C30" s="349"/>
      <c r="D30" s="349"/>
      <c r="E30" s="349"/>
      <c r="F30" s="349"/>
      <c r="G30" s="349"/>
      <c r="H30" s="349"/>
      <c r="I30" s="93"/>
      <c r="J30" s="9" t="s">
        <v>183</v>
      </c>
      <c r="N30" s="16" t="s">
        <v>33</v>
      </c>
      <c r="O30" s="415"/>
      <c r="P30" s="416"/>
      <c r="Q30" s="9" t="s">
        <v>34</v>
      </c>
      <c r="AN30" s="20"/>
      <c r="AO30" s="348"/>
      <c r="AP30" s="349"/>
      <c r="AQ30" s="349"/>
      <c r="AR30" s="349"/>
      <c r="AS30" s="350"/>
      <c r="BA30" s="356"/>
      <c r="BB30" s="349"/>
      <c r="BC30" s="349"/>
      <c r="BD30" s="349"/>
      <c r="BE30" s="349"/>
      <c r="BF30" s="349"/>
      <c r="BG30" s="357"/>
      <c r="BH30" s="93"/>
      <c r="BI30" s="9" t="s">
        <v>183</v>
      </c>
      <c r="BM30" s="16" t="s">
        <v>33</v>
      </c>
      <c r="BN30" s="537" t="s">
        <v>280</v>
      </c>
      <c r="BO30" s="538"/>
      <c r="BP30" s="9" t="s">
        <v>34</v>
      </c>
      <c r="CM30" s="20"/>
      <c r="CN30" s="348"/>
      <c r="CO30" s="349"/>
      <c r="CP30" s="349"/>
      <c r="CQ30" s="349"/>
      <c r="CR30" s="350"/>
    </row>
    <row r="31" spans="2:96" ht="26.25" customHeight="1" thickBot="1">
      <c r="B31" s="356"/>
      <c r="C31" s="349"/>
      <c r="D31" s="349"/>
      <c r="E31" s="349"/>
      <c r="F31" s="349"/>
      <c r="G31" s="349"/>
      <c r="H31" s="349"/>
      <c r="I31" s="93"/>
      <c r="J31" s="9" t="s">
        <v>184</v>
      </c>
      <c r="N31" s="16" t="s">
        <v>33</v>
      </c>
      <c r="O31" s="407"/>
      <c r="P31" s="408"/>
      <c r="Q31" s="9" t="s">
        <v>34</v>
      </c>
      <c r="AN31" s="20"/>
      <c r="AO31" s="348"/>
      <c r="AP31" s="349"/>
      <c r="AQ31" s="349"/>
      <c r="AR31" s="349"/>
      <c r="AS31" s="350"/>
      <c r="BA31" s="356"/>
      <c r="BB31" s="349"/>
      <c r="BC31" s="349"/>
      <c r="BD31" s="349"/>
      <c r="BE31" s="349"/>
      <c r="BF31" s="349"/>
      <c r="BG31" s="357"/>
      <c r="BH31" s="93"/>
      <c r="BI31" s="9" t="s">
        <v>184</v>
      </c>
      <c r="BM31" s="16" t="s">
        <v>33</v>
      </c>
      <c r="BN31" s="539" t="s">
        <v>391</v>
      </c>
      <c r="BO31" s="540"/>
      <c r="BP31" s="9" t="s">
        <v>34</v>
      </c>
      <c r="CM31" s="20"/>
      <c r="CN31" s="348"/>
      <c r="CO31" s="349"/>
      <c r="CP31" s="349"/>
      <c r="CQ31" s="349"/>
      <c r="CR31" s="350"/>
    </row>
    <row r="32" spans="2:96" ht="26.25" customHeight="1" thickBot="1">
      <c r="B32" s="356"/>
      <c r="C32" s="349"/>
      <c r="D32" s="349"/>
      <c r="E32" s="349"/>
      <c r="F32" s="349"/>
      <c r="G32" s="349"/>
      <c r="H32" s="349"/>
      <c r="I32" s="93"/>
      <c r="J32" s="9" t="s">
        <v>185</v>
      </c>
      <c r="N32" s="16" t="s">
        <v>33</v>
      </c>
      <c r="O32" s="407"/>
      <c r="P32" s="408"/>
      <c r="Q32" s="9" t="s">
        <v>34</v>
      </c>
      <c r="AN32" s="20"/>
      <c r="AO32" s="348"/>
      <c r="AP32" s="349"/>
      <c r="AQ32" s="349"/>
      <c r="AR32" s="349"/>
      <c r="AS32" s="350"/>
      <c r="BA32" s="356"/>
      <c r="BB32" s="349"/>
      <c r="BC32" s="349"/>
      <c r="BD32" s="349"/>
      <c r="BE32" s="349"/>
      <c r="BF32" s="349"/>
      <c r="BG32" s="357"/>
      <c r="BH32" s="93"/>
      <c r="BI32" s="9" t="s">
        <v>185</v>
      </c>
      <c r="BM32" s="16" t="s">
        <v>33</v>
      </c>
      <c r="BN32" s="539" t="s">
        <v>280</v>
      </c>
      <c r="BO32" s="540"/>
      <c r="BP32" s="9" t="s">
        <v>34</v>
      </c>
      <c r="CM32" s="20"/>
      <c r="CN32" s="348"/>
      <c r="CO32" s="349"/>
      <c r="CP32" s="349"/>
      <c r="CQ32" s="349"/>
      <c r="CR32" s="350"/>
    </row>
    <row r="33" spans="2:96" ht="26.25" customHeight="1" thickBot="1">
      <c r="B33" s="356"/>
      <c r="C33" s="349"/>
      <c r="D33" s="349"/>
      <c r="E33" s="349"/>
      <c r="F33" s="349"/>
      <c r="G33" s="349"/>
      <c r="H33" s="349"/>
      <c r="I33" s="93"/>
      <c r="J33" s="9" t="s">
        <v>186</v>
      </c>
      <c r="N33" s="16" t="s">
        <v>33</v>
      </c>
      <c r="O33" s="407"/>
      <c r="P33" s="408"/>
      <c r="Q33" s="9" t="s">
        <v>34</v>
      </c>
      <c r="AN33" s="20"/>
      <c r="AO33" s="348"/>
      <c r="AP33" s="349"/>
      <c r="AQ33" s="349"/>
      <c r="AR33" s="349"/>
      <c r="AS33" s="350"/>
      <c r="BA33" s="356"/>
      <c r="BB33" s="349"/>
      <c r="BC33" s="349"/>
      <c r="BD33" s="349"/>
      <c r="BE33" s="349"/>
      <c r="BF33" s="349"/>
      <c r="BG33" s="357"/>
      <c r="BH33" s="93"/>
      <c r="BI33" s="9" t="s">
        <v>186</v>
      </c>
      <c r="BM33" s="16" t="s">
        <v>33</v>
      </c>
      <c r="BN33" s="539" t="s">
        <v>281</v>
      </c>
      <c r="BO33" s="540"/>
      <c r="BP33" s="9" t="s">
        <v>34</v>
      </c>
      <c r="CM33" s="20"/>
      <c r="CN33" s="348"/>
      <c r="CO33" s="349"/>
      <c r="CP33" s="349"/>
      <c r="CQ33" s="349"/>
      <c r="CR33" s="350"/>
    </row>
    <row r="34" spans="2:96" ht="26.25" customHeight="1">
      <c r="B34" s="356"/>
      <c r="C34" s="349"/>
      <c r="D34" s="349"/>
      <c r="E34" s="349"/>
      <c r="F34" s="349"/>
      <c r="G34" s="349"/>
      <c r="H34" s="349"/>
      <c r="I34" s="93"/>
      <c r="J34" s="9" t="s">
        <v>187</v>
      </c>
      <c r="N34" s="16" t="s">
        <v>33</v>
      </c>
      <c r="O34" s="435"/>
      <c r="P34" s="436"/>
      <c r="Q34" s="9" t="s">
        <v>34</v>
      </c>
      <c r="T34" s="315" t="s">
        <v>636</v>
      </c>
      <c r="U34" s="315"/>
      <c r="V34" s="315"/>
      <c r="W34" s="315"/>
      <c r="X34" s="315"/>
      <c r="Y34" s="315"/>
      <c r="Z34" s="315"/>
      <c r="AA34" s="315"/>
      <c r="AB34" s="315"/>
      <c r="AC34" s="315"/>
      <c r="AD34" s="315"/>
      <c r="AE34" s="315"/>
      <c r="AF34" s="315"/>
      <c r="AG34" s="315"/>
      <c r="AH34" s="315"/>
      <c r="AI34" s="315"/>
      <c r="AJ34" s="315"/>
      <c r="AK34" s="315"/>
      <c r="AL34" s="315"/>
      <c r="AM34" s="315"/>
      <c r="AN34" s="316"/>
      <c r="AO34" s="348"/>
      <c r="AP34" s="349"/>
      <c r="AQ34" s="349"/>
      <c r="AR34" s="349"/>
      <c r="AS34" s="350"/>
      <c r="BA34" s="356"/>
      <c r="BB34" s="349"/>
      <c r="BC34" s="349"/>
      <c r="BD34" s="349"/>
      <c r="BE34" s="349"/>
      <c r="BF34" s="349"/>
      <c r="BG34" s="357"/>
      <c r="BH34" s="93"/>
      <c r="BI34" s="9" t="s">
        <v>187</v>
      </c>
      <c r="BM34" s="16" t="s">
        <v>33</v>
      </c>
      <c r="BN34" s="519"/>
      <c r="BO34" s="520"/>
      <c r="BP34" s="9" t="s">
        <v>34</v>
      </c>
      <c r="BS34" s="315" t="s">
        <v>638</v>
      </c>
      <c r="BT34" s="315"/>
      <c r="BU34" s="315"/>
      <c r="BV34" s="315"/>
      <c r="BW34" s="315"/>
      <c r="BX34" s="315"/>
      <c r="BY34" s="315"/>
      <c r="BZ34" s="315"/>
      <c r="CA34" s="315"/>
      <c r="CB34" s="315"/>
      <c r="CC34" s="315"/>
      <c r="CD34" s="315"/>
      <c r="CE34" s="315"/>
      <c r="CF34" s="315"/>
      <c r="CG34" s="315"/>
      <c r="CH34" s="315"/>
      <c r="CI34" s="315"/>
      <c r="CJ34" s="315"/>
      <c r="CK34" s="315"/>
      <c r="CL34" s="315"/>
      <c r="CM34" s="316"/>
      <c r="CN34" s="348"/>
      <c r="CO34" s="349"/>
      <c r="CP34" s="349"/>
      <c r="CQ34" s="349"/>
      <c r="CR34" s="350"/>
    </row>
    <row r="35" spans="2:96" ht="4" customHeight="1" thickBot="1">
      <c r="B35" s="356"/>
      <c r="C35" s="349"/>
      <c r="D35" s="349"/>
      <c r="E35" s="349"/>
      <c r="F35" s="349"/>
      <c r="G35" s="349"/>
      <c r="H35" s="349"/>
      <c r="I35" s="93"/>
      <c r="N35" s="16"/>
      <c r="O35" s="437"/>
      <c r="P35" s="438"/>
      <c r="T35" s="315"/>
      <c r="U35" s="315"/>
      <c r="V35" s="315"/>
      <c r="W35" s="315"/>
      <c r="X35" s="315"/>
      <c r="Y35" s="315"/>
      <c r="Z35" s="315"/>
      <c r="AA35" s="315"/>
      <c r="AB35" s="315"/>
      <c r="AC35" s="315"/>
      <c r="AD35" s="315"/>
      <c r="AE35" s="315"/>
      <c r="AF35" s="315"/>
      <c r="AG35" s="315"/>
      <c r="AH35" s="315"/>
      <c r="AI35" s="315"/>
      <c r="AJ35" s="315"/>
      <c r="AK35" s="315"/>
      <c r="AL35" s="315"/>
      <c r="AM35" s="315"/>
      <c r="AN35" s="316"/>
      <c r="AO35" s="348"/>
      <c r="AP35" s="349"/>
      <c r="AQ35" s="349"/>
      <c r="AR35" s="349"/>
      <c r="AS35" s="350"/>
      <c r="BA35" s="356"/>
      <c r="BB35" s="349"/>
      <c r="BC35" s="349"/>
      <c r="BD35" s="349"/>
      <c r="BE35" s="349"/>
      <c r="BF35" s="349"/>
      <c r="BG35" s="357"/>
      <c r="BH35" s="93"/>
      <c r="BM35" s="16"/>
      <c r="BN35" s="521"/>
      <c r="BO35" s="522"/>
      <c r="BS35" s="315"/>
      <c r="BT35" s="315"/>
      <c r="BU35" s="315"/>
      <c r="BV35" s="315"/>
      <c r="BW35" s="315"/>
      <c r="BX35" s="315"/>
      <c r="BY35" s="315"/>
      <c r="BZ35" s="315"/>
      <c r="CA35" s="315"/>
      <c r="CB35" s="315"/>
      <c r="CC35" s="315"/>
      <c r="CD35" s="315"/>
      <c r="CE35" s="315"/>
      <c r="CF35" s="315"/>
      <c r="CG35" s="315"/>
      <c r="CH35" s="315"/>
      <c r="CI35" s="315"/>
      <c r="CJ35" s="315"/>
      <c r="CK35" s="315"/>
      <c r="CL35" s="315"/>
      <c r="CM35" s="316"/>
      <c r="CN35" s="348"/>
      <c r="CO35" s="349"/>
      <c r="CP35" s="349"/>
      <c r="CQ35" s="349"/>
      <c r="CR35" s="350"/>
    </row>
    <row r="36" spans="2:96" ht="23" customHeight="1">
      <c r="B36" s="356"/>
      <c r="C36" s="349"/>
      <c r="D36" s="349"/>
      <c r="E36" s="349"/>
      <c r="F36" s="349"/>
      <c r="G36" s="349"/>
      <c r="H36" s="349"/>
      <c r="I36" s="93"/>
      <c r="J36" s="9" t="s">
        <v>188</v>
      </c>
      <c r="N36" s="16" t="s">
        <v>33</v>
      </c>
      <c r="O36" s="435"/>
      <c r="P36" s="436"/>
      <c r="Q36" s="9" t="s">
        <v>34</v>
      </c>
      <c r="T36" s="315" t="s">
        <v>638</v>
      </c>
      <c r="U36" s="315"/>
      <c r="V36" s="315"/>
      <c r="W36" s="315"/>
      <c r="X36" s="315"/>
      <c r="Y36" s="315"/>
      <c r="Z36" s="315"/>
      <c r="AA36" s="315"/>
      <c r="AB36" s="315"/>
      <c r="AC36" s="315"/>
      <c r="AD36" s="315"/>
      <c r="AE36" s="315"/>
      <c r="AF36" s="315"/>
      <c r="AG36" s="315"/>
      <c r="AH36" s="315"/>
      <c r="AI36" s="315"/>
      <c r="AJ36" s="315"/>
      <c r="AK36" s="315"/>
      <c r="AL36" s="315"/>
      <c r="AM36" s="315"/>
      <c r="AN36" s="316"/>
      <c r="AO36" s="348"/>
      <c r="AP36" s="349"/>
      <c r="AQ36" s="349"/>
      <c r="AR36" s="349"/>
      <c r="AS36" s="350"/>
      <c r="BA36" s="356"/>
      <c r="BB36" s="349"/>
      <c r="BC36" s="349"/>
      <c r="BD36" s="349"/>
      <c r="BE36" s="349"/>
      <c r="BF36" s="349"/>
      <c r="BG36" s="357"/>
      <c r="BH36" s="93"/>
      <c r="BI36" s="9" t="s">
        <v>188</v>
      </c>
      <c r="BM36" s="16" t="s">
        <v>33</v>
      </c>
      <c r="BN36" s="519"/>
      <c r="BO36" s="520"/>
      <c r="BP36" s="9" t="s">
        <v>34</v>
      </c>
      <c r="BS36" s="315" t="s">
        <v>638</v>
      </c>
      <c r="BT36" s="315"/>
      <c r="BU36" s="315"/>
      <c r="BV36" s="315"/>
      <c r="BW36" s="315"/>
      <c r="BX36" s="315"/>
      <c r="BY36" s="315"/>
      <c r="BZ36" s="315"/>
      <c r="CA36" s="315"/>
      <c r="CB36" s="315"/>
      <c r="CC36" s="315"/>
      <c r="CD36" s="315"/>
      <c r="CE36" s="315"/>
      <c r="CF36" s="315"/>
      <c r="CG36" s="315"/>
      <c r="CH36" s="315"/>
      <c r="CI36" s="315"/>
      <c r="CJ36" s="315"/>
      <c r="CK36" s="315"/>
      <c r="CL36" s="315"/>
      <c r="CM36" s="316"/>
      <c r="CN36" s="348"/>
      <c r="CO36" s="349"/>
      <c r="CP36" s="349"/>
      <c r="CQ36" s="349"/>
      <c r="CR36" s="350"/>
    </row>
    <row r="37" spans="2:96" ht="10.5" customHeight="1" thickBot="1">
      <c r="B37" s="356"/>
      <c r="C37" s="349"/>
      <c r="D37" s="349"/>
      <c r="E37" s="349"/>
      <c r="F37" s="349"/>
      <c r="G37" s="349"/>
      <c r="H37" s="349"/>
      <c r="I37" s="93"/>
      <c r="N37" s="16"/>
      <c r="O37" s="460"/>
      <c r="P37" s="461"/>
      <c r="T37" s="315"/>
      <c r="U37" s="315"/>
      <c r="V37" s="315"/>
      <c r="W37" s="315"/>
      <c r="X37" s="315"/>
      <c r="Y37" s="315"/>
      <c r="Z37" s="315"/>
      <c r="AA37" s="315"/>
      <c r="AB37" s="315"/>
      <c r="AC37" s="315"/>
      <c r="AD37" s="315"/>
      <c r="AE37" s="315"/>
      <c r="AF37" s="315"/>
      <c r="AG37" s="315"/>
      <c r="AH37" s="315"/>
      <c r="AI37" s="315"/>
      <c r="AJ37" s="315"/>
      <c r="AK37" s="315"/>
      <c r="AL37" s="315"/>
      <c r="AM37" s="315"/>
      <c r="AN37" s="316"/>
      <c r="AO37" s="348"/>
      <c r="AP37" s="349"/>
      <c r="AQ37" s="349"/>
      <c r="AR37" s="349"/>
      <c r="AS37" s="350"/>
      <c r="BA37" s="356"/>
      <c r="BB37" s="349"/>
      <c r="BC37" s="349"/>
      <c r="BD37" s="349"/>
      <c r="BE37" s="349"/>
      <c r="BF37" s="349"/>
      <c r="BG37" s="357"/>
      <c r="BH37" s="93"/>
      <c r="BM37" s="16"/>
      <c r="BN37" s="521"/>
      <c r="BO37" s="522"/>
      <c r="BS37" s="315"/>
      <c r="BT37" s="315"/>
      <c r="BU37" s="315"/>
      <c r="BV37" s="315"/>
      <c r="BW37" s="315"/>
      <c r="BX37" s="315"/>
      <c r="BY37" s="315"/>
      <c r="BZ37" s="315"/>
      <c r="CA37" s="315"/>
      <c r="CB37" s="315"/>
      <c r="CC37" s="315"/>
      <c r="CD37" s="315"/>
      <c r="CE37" s="315"/>
      <c r="CF37" s="315"/>
      <c r="CG37" s="315"/>
      <c r="CH37" s="315"/>
      <c r="CI37" s="315"/>
      <c r="CJ37" s="315"/>
      <c r="CK37" s="315"/>
      <c r="CL37" s="315"/>
      <c r="CM37" s="316"/>
      <c r="CN37" s="348"/>
      <c r="CO37" s="349"/>
      <c r="CP37" s="349"/>
      <c r="CQ37" s="349"/>
      <c r="CR37" s="350"/>
    </row>
    <row r="38" spans="2:96" ht="26.25" customHeight="1" thickBot="1">
      <c r="B38" s="356"/>
      <c r="C38" s="349"/>
      <c r="D38" s="349"/>
      <c r="E38" s="349"/>
      <c r="F38" s="349"/>
      <c r="G38" s="349"/>
      <c r="H38" s="349"/>
      <c r="I38" s="93"/>
      <c r="J38" s="9" t="s">
        <v>38</v>
      </c>
      <c r="K38" s="417"/>
      <c r="L38" s="418"/>
      <c r="M38" s="9" t="s">
        <v>40</v>
      </c>
      <c r="N38" s="417"/>
      <c r="O38" s="459"/>
      <c r="P38" s="9" t="s">
        <v>189</v>
      </c>
      <c r="Q38" s="417"/>
      <c r="R38" s="418"/>
      <c r="S38" s="9" t="s">
        <v>190</v>
      </c>
      <c r="AN38" s="20"/>
      <c r="AO38" s="348"/>
      <c r="AP38" s="349"/>
      <c r="AQ38" s="349"/>
      <c r="AR38" s="349"/>
      <c r="AS38" s="350"/>
      <c r="BA38" s="356"/>
      <c r="BB38" s="349"/>
      <c r="BC38" s="349"/>
      <c r="BD38" s="349"/>
      <c r="BE38" s="349"/>
      <c r="BF38" s="349"/>
      <c r="BG38" s="357"/>
      <c r="BH38" s="93"/>
      <c r="BI38" s="9" t="s">
        <v>38</v>
      </c>
      <c r="BJ38" s="311">
        <v>2019</v>
      </c>
      <c r="BK38" s="313"/>
      <c r="BL38" s="9" t="s">
        <v>40</v>
      </c>
      <c r="BM38" s="311">
        <v>1</v>
      </c>
      <c r="BN38" s="313"/>
      <c r="BO38" s="9" t="s">
        <v>189</v>
      </c>
      <c r="BP38" s="399"/>
      <c r="BQ38" s="401"/>
      <c r="BR38" s="9" t="s">
        <v>190</v>
      </c>
      <c r="CM38" s="20"/>
      <c r="CN38" s="348"/>
      <c r="CO38" s="349"/>
      <c r="CP38" s="349"/>
      <c r="CQ38" s="349"/>
      <c r="CR38" s="350"/>
    </row>
    <row r="39" spans="2:96" ht="16.5" customHeight="1">
      <c r="B39" s="358"/>
      <c r="C39" s="352"/>
      <c r="D39" s="352"/>
      <c r="E39" s="352"/>
      <c r="F39" s="352"/>
      <c r="G39" s="352"/>
      <c r="H39" s="352"/>
      <c r="I39" s="150"/>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41"/>
      <c r="AO39" s="351"/>
      <c r="AP39" s="352"/>
      <c r="AQ39" s="352"/>
      <c r="AR39" s="352"/>
      <c r="AS39" s="353"/>
      <c r="BA39" s="358"/>
      <c r="BB39" s="352"/>
      <c r="BC39" s="352"/>
      <c r="BD39" s="352"/>
      <c r="BE39" s="352"/>
      <c r="BF39" s="352"/>
      <c r="BG39" s="359"/>
      <c r="BH39" s="150"/>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41"/>
      <c r="CN39" s="351"/>
      <c r="CO39" s="352"/>
      <c r="CP39" s="352"/>
      <c r="CQ39" s="352"/>
      <c r="CR39" s="353"/>
    </row>
    <row r="40" spans="2:96" ht="30.75" customHeight="1">
      <c r="B40" s="332" t="s">
        <v>476</v>
      </c>
      <c r="C40" s="420"/>
      <c r="D40" s="420"/>
      <c r="E40" s="420"/>
      <c r="F40" s="420"/>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0"/>
      <c r="AI40" s="420"/>
      <c r="AJ40" s="420"/>
      <c r="AK40" s="420"/>
      <c r="AL40" s="420"/>
      <c r="AM40" s="420"/>
      <c r="AN40" s="420"/>
      <c r="AO40" s="420"/>
      <c r="AP40" s="420"/>
      <c r="AQ40" s="420"/>
      <c r="AR40" s="420"/>
      <c r="AS40" s="421"/>
      <c r="BA40" s="332" t="s">
        <v>476</v>
      </c>
      <c r="BB40" s="333"/>
      <c r="BC40" s="333"/>
      <c r="BD40" s="333"/>
      <c r="BE40" s="333"/>
      <c r="BF40" s="333"/>
      <c r="BG40" s="333"/>
      <c r="BH40" s="333"/>
      <c r="BI40" s="333"/>
      <c r="BJ40" s="333"/>
      <c r="BK40" s="333"/>
      <c r="BL40" s="333"/>
      <c r="BM40" s="333"/>
      <c r="BN40" s="333"/>
      <c r="BO40" s="333"/>
      <c r="BP40" s="333"/>
      <c r="BQ40" s="333"/>
      <c r="BR40" s="333"/>
      <c r="BS40" s="333"/>
      <c r="BT40" s="333"/>
      <c r="BU40" s="333"/>
      <c r="BV40" s="333"/>
      <c r="BW40" s="333"/>
      <c r="BX40" s="333"/>
      <c r="BY40" s="333"/>
      <c r="BZ40" s="333"/>
      <c r="CA40" s="333"/>
      <c r="CB40" s="333"/>
      <c r="CC40" s="333"/>
      <c r="CD40" s="333"/>
      <c r="CE40" s="333"/>
      <c r="CF40" s="333"/>
      <c r="CG40" s="333"/>
      <c r="CH40" s="333"/>
      <c r="CI40" s="333"/>
      <c r="CJ40" s="333"/>
      <c r="CK40" s="333"/>
      <c r="CL40" s="333"/>
      <c r="CM40" s="333"/>
      <c r="CN40" s="333"/>
      <c r="CO40" s="333"/>
      <c r="CP40" s="333"/>
      <c r="CQ40" s="333"/>
      <c r="CR40" s="334"/>
    </row>
    <row r="41" spans="2:96" ht="12.75" customHeight="1">
      <c r="B41" s="336" t="s">
        <v>630</v>
      </c>
      <c r="C41" s="346"/>
      <c r="D41" s="346"/>
      <c r="E41" s="346"/>
      <c r="F41" s="346"/>
      <c r="G41" s="346"/>
      <c r="H41" s="355"/>
      <c r="I41" s="148"/>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8"/>
      <c r="AO41" s="345" t="s">
        <v>426</v>
      </c>
      <c r="AP41" s="346"/>
      <c r="AQ41" s="346"/>
      <c r="AR41" s="346"/>
      <c r="AS41" s="347"/>
      <c r="BA41" s="354" t="s">
        <v>423</v>
      </c>
      <c r="BB41" s="346"/>
      <c r="BC41" s="346"/>
      <c r="BD41" s="346"/>
      <c r="BE41" s="346"/>
      <c r="BF41" s="346"/>
      <c r="BG41" s="355"/>
      <c r="BH41" s="148"/>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8"/>
      <c r="CN41" s="345" t="s">
        <v>426</v>
      </c>
      <c r="CO41" s="346"/>
      <c r="CP41" s="346"/>
      <c r="CQ41" s="346"/>
      <c r="CR41" s="347"/>
    </row>
    <row r="42" spans="2:96" ht="26.25" customHeight="1" thickBot="1">
      <c r="B42" s="356"/>
      <c r="C42" s="349"/>
      <c r="D42" s="349"/>
      <c r="E42" s="349"/>
      <c r="F42" s="349"/>
      <c r="G42" s="349"/>
      <c r="H42" s="357"/>
      <c r="I42" s="93"/>
      <c r="J42" s="9" t="s">
        <v>315</v>
      </c>
      <c r="AN42" s="20"/>
      <c r="AO42" s="348"/>
      <c r="AP42" s="349"/>
      <c r="AQ42" s="349"/>
      <c r="AR42" s="349"/>
      <c r="AS42" s="350"/>
      <c r="BA42" s="356"/>
      <c r="BB42" s="349"/>
      <c r="BC42" s="349"/>
      <c r="BD42" s="349"/>
      <c r="BE42" s="349"/>
      <c r="BF42" s="349"/>
      <c r="BG42" s="357"/>
      <c r="BH42" s="93"/>
      <c r="BI42" s="9" t="s">
        <v>315</v>
      </c>
      <c r="CM42" s="20"/>
      <c r="CN42" s="348"/>
      <c r="CO42" s="349"/>
      <c r="CP42" s="349"/>
      <c r="CQ42" s="349"/>
      <c r="CR42" s="350"/>
    </row>
    <row r="43" spans="2:96" ht="26.25" customHeight="1" thickBot="1">
      <c r="B43" s="356"/>
      <c r="C43" s="349"/>
      <c r="D43" s="349"/>
      <c r="E43" s="349"/>
      <c r="F43" s="349"/>
      <c r="G43" s="349"/>
      <c r="H43" s="357"/>
      <c r="I43" s="93"/>
      <c r="J43" s="9" t="s">
        <v>521</v>
      </c>
      <c r="M43" s="16" t="s">
        <v>522</v>
      </c>
      <c r="N43" s="417"/>
      <c r="O43" s="419"/>
      <c r="P43" s="419"/>
      <c r="Q43" s="419"/>
      <c r="R43" s="419"/>
      <c r="S43" s="418"/>
      <c r="T43" s="9" t="s">
        <v>191</v>
      </c>
      <c r="Z43" s="412"/>
      <c r="AA43" s="413"/>
      <c r="AB43" s="413"/>
      <c r="AC43" s="413"/>
      <c r="AD43" s="413"/>
      <c r="AE43" s="413"/>
      <c r="AF43" s="414"/>
      <c r="AG43" s="9" t="s">
        <v>42</v>
      </c>
      <c r="AH43" s="43"/>
      <c r="AI43" s="94" ph="1"/>
      <c r="AN43" s="20"/>
      <c r="AO43" s="348"/>
      <c r="AP43" s="349"/>
      <c r="AQ43" s="349"/>
      <c r="AR43" s="349"/>
      <c r="AS43" s="350"/>
      <c r="BA43" s="356"/>
      <c r="BB43" s="349"/>
      <c r="BC43" s="349"/>
      <c r="BD43" s="349"/>
      <c r="BE43" s="349"/>
      <c r="BF43" s="349"/>
      <c r="BG43" s="357"/>
      <c r="BH43" s="93"/>
      <c r="BI43" s="9" t="s">
        <v>192</v>
      </c>
      <c r="BM43" s="311" t="s">
        <v>405</v>
      </c>
      <c r="BN43" s="312"/>
      <c r="BO43" s="312"/>
      <c r="BP43" s="312"/>
      <c r="BQ43" s="312"/>
      <c r="BR43" s="313"/>
      <c r="BS43" s="9" t="s">
        <v>191</v>
      </c>
      <c r="BY43" s="533" t="s">
        <v>306</v>
      </c>
      <c r="BZ43" s="534"/>
      <c r="CA43" s="534"/>
      <c r="CB43" s="534"/>
      <c r="CC43" s="534"/>
      <c r="CD43" s="534"/>
      <c r="CE43" s="535"/>
      <c r="CF43" s="9" t="s">
        <v>42</v>
      </c>
      <c r="CG43" s="43"/>
      <c r="CH43" s="94" ph="1"/>
      <c r="CM43" s="20"/>
      <c r="CN43" s="348"/>
      <c r="CO43" s="349"/>
      <c r="CP43" s="349"/>
      <c r="CQ43" s="349"/>
      <c r="CR43" s="350"/>
    </row>
    <row r="44" spans="2:96" ht="26.25" customHeight="1" thickBot="1">
      <c r="B44" s="356"/>
      <c r="C44" s="349"/>
      <c r="D44" s="349"/>
      <c r="E44" s="349"/>
      <c r="F44" s="349"/>
      <c r="G44" s="349"/>
      <c r="H44" s="357"/>
      <c r="I44" s="93"/>
      <c r="J44" s="9" t="s">
        <v>195</v>
      </c>
      <c r="S44" s="315" t="s">
        <v>267</v>
      </c>
      <c r="T44" s="315"/>
      <c r="U44" s="315"/>
      <c r="V44" s="315"/>
      <c r="W44" s="315"/>
      <c r="X44" s="315"/>
      <c r="Y44" s="315"/>
      <c r="Z44" s="315"/>
      <c r="AA44" s="315"/>
      <c r="AB44" s="315"/>
      <c r="AC44" s="315"/>
      <c r="AD44" s="315"/>
      <c r="AE44" s="315"/>
      <c r="AF44" s="315"/>
      <c r="AG44" s="315"/>
      <c r="AH44" s="315"/>
      <c r="AI44" s="315"/>
      <c r="AJ44" s="315"/>
      <c r="AK44" s="315"/>
      <c r="AL44" s="315"/>
      <c r="AM44" s="315"/>
      <c r="AN44" s="316"/>
      <c r="AO44" s="348"/>
      <c r="AP44" s="349"/>
      <c r="AQ44" s="349"/>
      <c r="AR44" s="349"/>
      <c r="AS44" s="350"/>
      <c r="BA44" s="356"/>
      <c r="BB44" s="349"/>
      <c r="BC44" s="349"/>
      <c r="BD44" s="349"/>
      <c r="BE44" s="349"/>
      <c r="BF44" s="349"/>
      <c r="BG44" s="357"/>
      <c r="BH44" s="93"/>
      <c r="BI44" s="9" t="s">
        <v>195</v>
      </c>
      <c r="BR44" s="315" t="s">
        <v>267</v>
      </c>
      <c r="BS44" s="315"/>
      <c r="BT44" s="315"/>
      <c r="BU44" s="315"/>
      <c r="BV44" s="315"/>
      <c r="BW44" s="315"/>
      <c r="BX44" s="315"/>
      <c r="BY44" s="315"/>
      <c r="BZ44" s="315"/>
      <c r="CA44" s="315"/>
      <c r="CB44" s="315"/>
      <c r="CC44" s="315"/>
      <c r="CD44" s="315"/>
      <c r="CE44" s="315"/>
      <c r="CF44" s="315"/>
      <c r="CG44" s="315"/>
      <c r="CH44" s="315"/>
      <c r="CI44" s="315"/>
      <c r="CJ44" s="315"/>
      <c r="CK44" s="315"/>
      <c r="CL44" s="315"/>
      <c r="CM44" s="316"/>
      <c r="CN44" s="348"/>
      <c r="CO44" s="349"/>
      <c r="CP44" s="349"/>
      <c r="CQ44" s="349"/>
      <c r="CR44" s="350"/>
    </row>
    <row r="45" spans="2:96" ht="26.25" customHeight="1" thickBot="1">
      <c r="B45" s="356"/>
      <c r="C45" s="349"/>
      <c r="D45" s="349"/>
      <c r="E45" s="349"/>
      <c r="F45" s="349"/>
      <c r="G45" s="349"/>
      <c r="H45" s="357"/>
      <c r="I45" s="93"/>
      <c r="J45" s="9" t="s">
        <v>193</v>
      </c>
      <c r="L45" s="417"/>
      <c r="M45" s="419"/>
      <c r="N45" s="419"/>
      <c r="O45" s="419"/>
      <c r="P45" s="419"/>
      <c r="Q45" s="418"/>
      <c r="R45" s="9" t="s">
        <v>42</v>
      </c>
      <c r="S45" s="155"/>
      <c r="T45" s="155"/>
      <c r="U45" s="155"/>
      <c r="V45" s="155"/>
      <c r="W45" s="155"/>
      <c r="X45" s="155"/>
      <c r="Y45" s="155"/>
      <c r="Z45" s="155"/>
      <c r="AA45" s="155"/>
      <c r="AB45" s="155"/>
      <c r="AC45" s="155"/>
      <c r="AD45" s="155"/>
      <c r="AE45" s="155"/>
      <c r="AF45" s="155"/>
      <c r="AG45" s="155"/>
      <c r="AH45" s="155"/>
      <c r="AI45" s="155"/>
      <c r="AJ45" s="155"/>
      <c r="AK45" s="155"/>
      <c r="AL45" s="155"/>
      <c r="AM45" s="155"/>
      <c r="AN45" s="156"/>
      <c r="AO45" s="348"/>
      <c r="AP45" s="349"/>
      <c r="AQ45" s="349"/>
      <c r="AR45" s="349"/>
      <c r="AS45" s="350"/>
      <c r="BA45" s="356"/>
      <c r="BB45" s="349"/>
      <c r="BC45" s="349"/>
      <c r="BD45" s="349"/>
      <c r="BE45" s="349"/>
      <c r="BF45" s="349"/>
      <c r="BG45" s="357"/>
      <c r="BH45" s="93"/>
      <c r="BI45" s="9" t="s">
        <v>193</v>
      </c>
      <c r="BK45" s="311" t="s">
        <v>307</v>
      </c>
      <c r="BL45" s="312"/>
      <c r="BM45" s="312"/>
      <c r="BN45" s="312"/>
      <c r="BO45" s="312"/>
      <c r="BP45" s="313"/>
      <c r="BQ45" s="9" t="s">
        <v>42</v>
      </c>
      <c r="BR45" s="155"/>
      <c r="BS45" s="155"/>
      <c r="BT45" s="155"/>
      <c r="BU45" s="155"/>
      <c r="BV45" s="155"/>
      <c r="BW45" s="155"/>
      <c r="BX45" s="155"/>
      <c r="BY45" s="155"/>
      <c r="BZ45" s="155"/>
      <c r="CA45" s="155"/>
      <c r="CB45" s="155"/>
      <c r="CC45" s="155"/>
      <c r="CD45" s="155"/>
      <c r="CE45" s="155"/>
      <c r="CF45" s="155"/>
      <c r="CG45" s="155"/>
      <c r="CH45" s="155"/>
      <c r="CI45" s="155"/>
      <c r="CJ45" s="155"/>
      <c r="CK45" s="155"/>
      <c r="CL45" s="155"/>
      <c r="CM45" s="156"/>
      <c r="CN45" s="348"/>
      <c r="CO45" s="349"/>
      <c r="CP45" s="349"/>
      <c r="CQ45" s="349"/>
      <c r="CR45" s="350"/>
    </row>
    <row r="46" spans="2:96" ht="26.25" customHeight="1" thickBot="1">
      <c r="B46" s="356"/>
      <c r="C46" s="349"/>
      <c r="D46" s="349"/>
      <c r="E46" s="349"/>
      <c r="F46" s="349"/>
      <c r="G46" s="349"/>
      <c r="H46" s="357"/>
      <c r="I46" s="93"/>
      <c r="J46" s="9" t="s">
        <v>51</v>
      </c>
      <c r="L46" s="468"/>
      <c r="M46" s="469"/>
      <c r="N46" s="9" t="s">
        <v>194</v>
      </c>
      <c r="S46" s="314" t="s">
        <v>313</v>
      </c>
      <c r="T46" s="314"/>
      <c r="U46" s="314"/>
      <c r="V46" s="314"/>
      <c r="W46" s="314"/>
      <c r="X46" s="314"/>
      <c r="Y46" s="314"/>
      <c r="Z46" s="314"/>
      <c r="AA46" s="314"/>
      <c r="AB46" s="314"/>
      <c r="AC46" s="314"/>
      <c r="AD46" s="314"/>
      <c r="AE46" s="314"/>
      <c r="AF46" s="314"/>
      <c r="AG46" s="314"/>
      <c r="AH46" s="314"/>
      <c r="AI46" s="314"/>
      <c r="AJ46" s="314"/>
      <c r="AK46" s="314"/>
      <c r="AL46" s="314"/>
      <c r="AM46" s="314"/>
      <c r="AN46" s="365"/>
      <c r="AO46" s="348"/>
      <c r="AP46" s="349"/>
      <c r="AQ46" s="349"/>
      <c r="AR46" s="349"/>
      <c r="AS46" s="350"/>
      <c r="BA46" s="356"/>
      <c r="BB46" s="349"/>
      <c r="BC46" s="349"/>
      <c r="BD46" s="349"/>
      <c r="BE46" s="349"/>
      <c r="BF46" s="349"/>
      <c r="BG46" s="357"/>
      <c r="BH46" s="93"/>
      <c r="BI46" s="9" t="s">
        <v>51</v>
      </c>
      <c r="BK46" s="385">
        <f>COUNTA(BK47:BK55)</f>
        <v>5</v>
      </c>
      <c r="BL46" s="386"/>
      <c r="BM46" s="9" t="s">
        <v>194</v>
      </c>
      <c r="BR46" s="314" t="s">
        <v>313</v>
      </c>
      <c r="BS46" s="314"/>
      <c r="BT46" s="314"/>
      <c r="BU46" s="314"/>
      <c r="BV46" s="314"/>
      <c r="BW46" s="314"/>
      <c r="BX46" s="314"/>
      <c r="BY46" s="314"/>
      <c r="BZ46" s="314"/>
      <c r="CA46" s="314"/>
      <c r="CB46" s="314"/>
      <c r="CC46" s="314"/>
      <c r="CD46" s="314"/>
      <c r="CE46" s="314"/>
      <c r="CF46" s="314"/>
      <c r="CG46" s="314"/>
      <c r="CH46" s="314"/>
      <c r="CI46" s="314"/>
      <c r="CJ46" s="314"/>
      <c r="CK46" s="314"/>
      <c r="CL46" s="314"/>
      <c r="CM46" s="365"/>
      <c r="CN46" s="348"/>
      <c r="CO46" s="349"/>
      <c r="CP46" s="349"/>
      <c r="CQ46" s="349"/>
      <c r="CR46" s="350"/>
    </row>
    <row r="47" spans="2:96" ht="26.25" customHeight="1" thickBot="1">
      <c r="B47" s="356"/>
      <c r="C47" s="349"/>
      <c r="D47" s="349"/>
      <c r="E47" s="349"/>
      <c r="F47" s="349"/>
      <c r="G47" s="349"/>
      <c r="H47" s="357"/>
      <c r="I47" s="93"/>
      <c r="K47" s="16" t="s">
        <v>47</v>
      </c>
      <c r="L47" s="417"/>
      <c r="M47" s="419"/>
      <c r="N47" s="419"/>
      <c r="O47" s="419"/>
      <c r="P47" s="419"/>
      <c r="Q47" s="418"/>
      <c r="S47" s="314"/>
      <c r="T47" s="314"/>
      <c r="U47" s="314"/>
      <c r="V47" s="314"/>
      <c r="W47" s="314"/>
      <c r="X47" s="314"/>
      <c r="Y47" s="314"/>
      <c r="Z47" s="314"/>
      <c r="AA47" s="314"/>
      <c r="AB47" s="314"/>
      <c r="AC47" s="314"/>
      <c r="AD47" s="314"/>
      <c r="AE47" s="314"/>
      <c r="AF47" s="314"/>
      <c r="AG47" s="314"/>
      <c r="AH47" s="314"/>
      <c r="AI47" s="314"/>
      <c r="AJ47" s="314"/>
      <c r="AK47" s="314"/>
      <c r="AL47" s="314"/>
      <c r="AM47" s="314"/>
      <c r="AN47" s="365"/>
      <c r="AO47" s="348"/>
      <c r="AP47" s="349"/>
      <c r="AQ47" s="349"/>
      <c r="AR47" s="349"/>
      <c r="AS47" s="350"/>
      <c r="BA47" s="356"/>
      <c r="BB47" s="349"/>
      <c r="BC47" s="349"/>
      <c r="BD47" s="349"/>
      <c r="BE47" s="349"/>
      <c r="BF47" s="349"/>
      <c r="BG47" s="357"/>
      <c r="BH47" s="93"/>
      <c r="BJ47" s="16" t="s">
        <v>47</v>
      </c>
      <c r="BK47" s="311" t="s">
        <v>308</v>
      </c>
      <c r="BL47" s="312"/>
      <c r="BM47" s="312"/>
      <c r="BN47" s="312"/>
      <c r="BO47" s="312"/>
      <c r="BP47" s="313"/>
      <c r="BR47" s="314"/>
      <c r="BS47" s="314"/>
      <c r="BT47" s="314"/>
      <c r="BU47" s="314"/>
      <c r="BV47" s="314"/>
      <c r="BW47" s="314"/>
      <c r="BX47" s="314"/>
      <c r="BY47" s="314"/>
      <c r="BZ47" s="314"/>
      <c r="CA47" s="314"/>
      <c r="CB47" s="314"/>
      <c r="CC47" s="314"/>
      <c r="CD47" s="314"/>
      <c r="CE47" s="314"/>
      <c r="CF47" s="314"/>
      <c r="CG47" s="314"/>
      <c r="CH47" s="314"/>
      <c r="CI47" s="314"/>
      <c r="CJ47" s="314"/>
      <c r="CK47" s="314"/>
      <c r="CL47" s="314"/>
      <c r="CM47" s="365"/>
      <c r="CN47" s="348"/>
      <c r="CO47" s="349"/>
      <c r="CP47" s="349"/>
      <c r="CQ47" s="349"/>
      <c r="CR47" s="350"/>
    </row>
    <row r="48" spans="2:96" ht="26.25" customHeight="1" thickBot="1">
      <c r="B48" s="356"/>
      <c r="C48" s="349"/>
      <c r="D48" s="349"/>
      <c r="E48" s="349"/>
      <c r="F48" s="349"/>
      <c r="G48" s="349"/>
      <c r="H48" s="357"/>
      <c r="I48" s="93"/>
      <c r="K48" s="16" t="s">
        <v>47</v>
      </c>
      <c r="L48" s="417"/>
      <c r="M48" s="419"/>
      <c r="N48" s="419"/>
      <c r="O48" s="419"/>
      <c r="P48" s="419"/>
      <c r="Q48" s="418"/>
      <c r="AN48" s="20"/>
      <c r="AO48" s="348"/>
      <c r="AP48" s="349"/>
      <c r="AQ48" s="349"/>
      <c r="AR48" s="349"/>
      <c r="AS48" s="350"/>
      <c r="BA48" s="356"/>
      <c r="BB48" s="349"/>
      <c r="BC48" s="349"/>
      <c r="BD48" s="349"/>
      <c r="BE48" s="349"/>
      <c r="BF48" s="349"/>
      <c r="BG48" s="357"/>
      <c r="BH48" s="93"/>
      <c r="BJ48" s="16" t="s">
        <v>47</v>
      </c>
      <c r="BK48" s="311" t="s">
        <v>309</v>
      </c>
      <c r="BL48" s="312"/>
      <c r="BM48" s="312"/>
      <c r="BN48" s="312"/>
      <c r="BO48" s="312"/>
      <c r="BP48" s="313"/>
      <c r="CM48" s="20"/>
      <c r="CN48" s="348"/>
      <c r="CO48" s="349"/>
      <c r="CP48" s="349"/>
      <c r="CQ48" s="349"/>
      <c r="CR48" s="350"/>
    </row>
    <row r="49" spans="2:96" ht="26.25" customHeight="1" thickBot="1">
      <c r="B49" s="356"/>
      <c r="C49" s="349"/>
      <c r="D49" s="349"/>
      <c r="E49" s="349"/>
      <c r="F49" s="349"/>
      <c r="G49" s="349"/>
      <c r="H49" s="357"/>
      <c r="I49" s="93"/>
      <c r="K49" s="16" t="s">
        <v>47</v>
      </c>
      <c r="L49" s="417"/>
      <c r="M49" s="419"/>
      <c r="N49" s="419"/>
      <c r="O49" s="419"/>
      <c r="P49" s="419"/>
      <c r="Q49" s="418"/>
      <c r="AN49" s="20"/>
      <c r="AO49" s="348"/>
      <c r="AP49" s="349"/>
      <c r="AQ49" s="349"/>
      <c r="AR49" s="349"/>
      <c r="AS49" s="350"/>
      <c r="BA49" s="356"/>
      <c r="BB49" s="349"/>
      <c r="BC49" s="349"/>
      <c r="BD49" s="349"/>
      <c r="BE49" s="349"/>
      <c r="BF49" s="349"/>
      <c r="BG49" s="357"/>
      <c r="BH49" s="93"/>
      <c r="BJ49" s="16" t="s">
        <v>47</v>
      </c>
      <c r="BK49" s="311" t="s">
        <v>310</v>
      </c>
      <c r="BL49" s="312"/>
      <c r="BM49" s="312"/>
      <c r="BN49" s="312"/>
      <c r="BO49" s="312"/>
      <c r="BP49" s="313"/>
      <c r="CM49" s="20"/>
      <c r="CN49" s="348"/>
      <c r="CO49" s="349"/>
      <c r="CP49" s="349"/>
      <c r="CQ49" s="349"/>
      <c r="CR49" s="350"/>
    </row>
    <row r="50" spans="2:96" ht="26.25" customHeight="1" thickBot="1">
      <c r="B50" s="356"/>
      <c r="C50" s="349"/>
      <c r="D50" s="349"/>
      <c r="E50" s="349"/>
      <c r="F50" s="349"/>
      <c r="G50" s="349"/>
      <c r="H50" s="357"/>
      <c r="I50" s="93"/>
      <c r="K50" s="16" t="s">
        <v>47</v>
      </c>
      <c r="L50" s="417"/>
      <c r="M50" s="419"/>
      <c r="N50" s="419"/>
      <c r="O50" s="419"/>
      <c r="P50" s="419"/>
      <c r="Q50" s="418"/>
      <c r="AN50" s="20"/>
      <c r="AO50" s="348"/>
      <c r="AP50" s="349"/>
      <c r="AQ50" s="349"/>
      <c r="AR50" s="349"/>
      <c r="AS50" s="350"/>
      <c r="BA50" s="356"/>
      <c r="BB50" s="349"/>
      <c r="BC50" s="349"/>
      <c r="BD50" s="349"/>
      <c r="BE50" s="349"/>
      <c r="BF50" s="349"/>
      <c r="BG50" s="357"/>
      <c r="BH50" s="93"/>
      <c r="BJ50" s="16" t="s">
        <v>47</v>
      </c>
      <c r="BK50" s="311" t="s">
        <v>311</v>
      </c>
      <c r="BL50" s="312"/>
      <c r="BM50" s="312"/>
      <c r="BN50" s="312"/>
      <c r="BO50" s="312"/>
      <c r="BP50" s="313"/>
      <c r="CM50" s="20"/>
      <c r="CN50" s="348"/>
      <c r="CO50" s="349"/>
      <c r="CP50" s="349"/>
      <c r="CQ50" s="349"/>
      <c r="CR50" s="350"/>
    </row>
    <row r="51" spans="2:96" ht="26.25" customHeight="1" thickBot="1">
      <c r="B51" s="356"/>
      <c r="C51" s="349"/>
      <c r="D51" s="349"/>
      <c r="E51" s="349"/>
      <c r="F51" s="349"/>
      <c r="G51" s="349"/>
      <c r="H51" s="357"/>
      <c r="I51" s="93"/>
      <c r="K51" s="16" t="s">
        <v>47</v>
      </c>
      <c r="L51" s="417"/>
      <c r="M51" s="419"/>
      <c r="N51" s="419"/>
      <c r="O51" s="419"/>
      <c r="P51" s="419"/>
      <c r="Q51" s="418"/>
      <c r="AN51" s="20"/>
      <c r="AO51" s="348"/>
      <c r="AP51" s="349"/>
      <c r="AQ51" s="349"/>
      <c r="AR51" s="349"/>
      <c r="AS51" s="350"/>
      <c r="BA51" s="356"/>
      <c r="BB51" s="349"/>
      <c r="BC51" s="349"/>
      <c r="BD51" s="349"/>
      <c r="BE51" s="349"/>
      <c r="BF51" s="349"/>
      <c r="BG51" s="357"/>
      <c r="BH51" s="93"/>
      <c r="BJ51" s="16" t="s">
        <v>47</v>
      </c>
      <c r="BK51" s="311" t="s">
        <v>312</v>
      </c>
      <c r="BL51" s="312"/>
      <c r="BM51" s="312"/>
      <c r="BN51" s="312"/>
      <c r="BO51" s="312"/>
      <c r="BP51" s="313"/>
      <c r="CM51" s="20"/>
      <c r="CN51" s="348"/>
      <c r="CO51" s="349"/>
      <c r="CP51" s="349"/>
      <c r="CQ51" s="349"/>
      <c r="CR51" s="350"/>
    </row>
    <row r="52" spans="2:96" ht="26.25" customHeight="1" thickBot="1">
      <c r="B52" s="356"/>
      <c r="C52" s="349"/>
      <c r="D52" s="349"/>
      <c r="E52" s="349"/>
      <c r="F52" s="349"/>
      <c r="G52" s="349"/>
      <c r="H52" s="357"/>
      <c r="I52" s="93"/>
      <c r="K52" s="16" t="s">
        <v>47</v>
      </c>
      <c r="L52" s="452"/>
      <c r="M52" s="453"/>
      <c r="N52" s="453"/>
      <c r="O52" s="453"/>
      <c r="P52" s="453"/>
      <c r="Q52" s="454"/>
      <c r="AN52" s="20"/>
      <c r="AO52" s="348"/>
      <c r="AP52" s="349"/>
      <c r="AQ52" s="349"/>
      <c r="AR52" s="349"/>
      <c r="AS52" s="350"/>
      <c r="BA52" s="356"/>
      <c r="BB52" s="349"/>
      <c r="BC52" s="349"/>
      <c r="BD52" s="349"/>
      <c r="BE52" s="349"/>
      <c r="BF52" s="349"/>
      <c r="BG52" s="357"/>
      <c r="BH52" s="93"/>
      <c r="BJ52" s="16" t="s">
        <v>47</v>
      </c>
      <c r="BK52" s="311"/>
      <c r="BL52" s="312"/>
      <c r="BM52" s="312"/>
      <c r="BN52" s="312"/>
      <c r="BO52" s="312"/>
      <c r="BP52" s="313"/>
      <c r="CM52" s="20"/>
      <c r="CN52" s="348"/>
      <c r="CO52" s="349"/>
      <c r="CP52" s="349"/>
      <c r="CQ52" s="349"/>
      <c r="CR52" s="350"/>
    </row>
    <row r="53" spans="2:96" ht="26.25" customHeight="1" thickBot="1">
      <c r="B53" s="356"/>
      <c r="C53" s="349"/>
      <c r="D53" s="349"/>
      <c r="E53" s="349"/>
      <c r="F53" s="349"/>
      <c r="G53" s="349"/>
      <c r="H53" s="357"/>
      <c r="I53" s="93"/>
      <c r="K53" s="16" t="s">
        <v>47</v>
      </c>
      <c r="L53" s="452"/>
      <c r="M53" s="453"/>
      <c r="N53" s="453"/>
      <c r="O53" s="453"/>
      <c r="P53" s="453"/>
      <c r="Q53" s="454"/>
      <c r="AN53" s="20"/>
      <c r="AO53" s="348"/>
      <c r="AP53" s="349"/>
      <c r="AQ53" s="349"/>
      <c r="AR53" s="349"/>
      <c r="AS53" s="350"/>
      <c r="BA53" s="356"/>
      <c r="BB53" s="349"/>
      <c r="BC53" s="349"/>
      <c r="BD53" s="349"/>
      <c r="BE53" s="349"/>
      <c r="BF53" s="349"/>
      <c r="BG53" s="357"/>
      <c r="BH53" s="93"/>
      <c r="BJ53" s="16" t="s">
        <v>47</v>
      </c>
      <c r="BK53" s="311"/>
      <c r="BL53" s="312"/>
      <c r="BM53" s="312"/>
      <c r="BN53" s="312"/>
      <c r="BO53" s="312"/>
      <c r="BP53" s="313"/>
      <c r="CM53" s="20"/>
      <c r="CN53" s="348"/>
      <c r="CO53" s="349"/>
      <c r="CP53" s="349"/>
      <c r="CQ53" s="349"/>
      <c r="CR53" s="350"/>
    </row>
    <row r="54" spans="2:96" ht="26.25" customHeight="1" thickBot="1">
      <c r="B54" s="356"/>
      <c r="C54" s="349"/>
      <c r="D54" s="349"/>
      <c r="E54" s="349"/>
      <c r="F54" s="349"/>
      <c r="G54" s="349"/>
      <c r="H54" s="357"/>
      <c r="I54" s="93"/>
      <c r="K54" s="16" t="s">
        <v>47</v>
      </c>
      <c r="L54" s="452"/>
      <c r="M54" s="453"/>
      <c r="N54" s="453"/>
      <c r="O54" s="453"/>
      <c r="P54" s="453"/>
      <c r="Q54" s="454"/>
      <c r="AN54" s="20"/>
      <c r="AO54" s="348"/>
      <c r="AP54" s="349"/>
      <c r="AQ54" s="349"/>
      <c r="AR54" s="349"/>
      <c r="AS54" s="350"/>
      <c r="BA54" s="356"/>
      <c r="BB54" s="349"/>
      <c r="BC54" s="349"/>
      <c r="BD54" s="349"/>
      <c r="BE54" s="349"/>
      <c r="BF54" s="349"/>
      <c r="BG54" s="357"/>
      <c r="BH54" s="93"/>
      <c r="BJ54" s="16" t="s">
        <v>47</v>
      </c>
      <c r="BK54" s="311"/>
      <c r="BL54" s="312"/>
      <c r="BM54" s="312"/>
      <c r="BN54" s="312"/>
      <c r="BO54" s="312"/>
      <c r="BP54" s="313"/>
      <c r="CM54" s="20"/>
      <c r="CN54" s="348"/>
      <c r="CO54" s="349"/>
      <c r="CP54" s="349"/>
      <c r="CQ54" s="349"/>
      <c r="CR54" s="350"/>
    </row>
    <row r="55" spans="2:96" ht="26.25" customHeight="1" thickBot="1">
      <c r="B55" s="356"/>
      <c r="C55" s="349"/>
      <c r="D55" s="349"/>
      <c r="E55" s="349"/>
      <c r="F55" s="349"/>
      <c r="G55" s="349"/>
      <c r="H55" s="357"/>
      <c r="I55" s="93"/>
      <c r="K55" s="16" t="s">
        <v>47</v>
      </c>
      <c r="L55" s="452"/>
      <c r="M55" s="453"/>
      <c r="N55" s="453"/>
      <c r="O55" s="453"/>
      <c r="P55" s="453"/>
      <c r="Q55" s="454"/>
      <c r="AN55" s="20"/>
      <c r="AO55" s="348"/>
      <c r="AP55" s="349"/>
      <c r="AQ55" s="349"/>
      <c r="AR55" s="349"/>
      <c r="AS55" s="350"/>
      <c r="BA55" s="356"/>
      <c r="BB55" s="349"/>
      <c r="BC55" s="349"/>
      <c r="BD55" s="349"/>
      <c r="BE55" s="349"/>
      <c r="BF55" s="349"/>
      <c r="BG55" s="357"/>
      <c r="BH55" s="93"/>
      <c r="BJ55" s="16" t="s">
        <v>47</v>
      </c>
      <c r="BK55" s="311"/>
      <c r="BL55" s="312"/>
      <c r="BM55" s="312"/>
      <c r="BN55" s="312"/>
      <c r="BO55" s="312"/>
      <c r="BP55" s="313"/>
      <c r="CM55" s="20"/>
      <c r="CN55" s="348"/>
      <c r="CO55" s="349"/>
      <c r="CP55" s="349"/>
      <c r="CQ55" s="349"/>
      <c r="CR55" s="350"/>
    </row>
    <row r="56" spans="2:96" ht="12" customHeight="1">
      <c r="B56" s="356"/>
      <c r="C56" s="349"/>
      <c r="D56" s="349"/>
      <c r="E56" s="349"/>
      <c r="F56" s="349"/>
      <c r="G56" s="349"/>
      <c r="H56" s="357"/>
      <c r="I56" s="93"/>
      <c r="K56" s="16"/>
      <c r="L56" s="25"/>
      <c r="M56" s="25"/>
      <c r="N56" s="25"/>
      <c r="O56" s="25"/>
      <c r="P56" s="25"/>
      <c r="Q56" s="25"/>
      <c r="AN56" s="20"/>
      <c r="AO56" s="348"/>
      <c r="AP56" s="349"/>
      <c r="AQ56" s="349"/>
      <c r="AR56" s="349"/>
      <c r="AS56" s="350"/>
      <c r="BA56" s="356"/>
      <c r="BB56" s="349"/>
      <c r="BC56" s="349"/>
      <c r="BD56" s="349"/>
      <c r="BE56" s="349"/>
      <c r="BF56" s="349"/>
      <c r="BG56" s="357"/>
      <c r="BH56" s="93"/>
      <c r="BJ56" s="16"/>
      <c r="BK56" s="25"/>
      <c r="BL56" s="25"/>
      <c r="BM56" s="25"/>
      <c r="BN56" s="25"/>
      <c r="BO56" s="25"/>
      <c r="BP56" s="25"/>
      <c r="CM56" s="20"/>
      <c r="CN56" s="348"/>
      <c r="CO56" s="349"/>
      <c r="CP56" s="349"/>
      <c r="CQ56" s="349"/>
      <c r="CR56" s="350"/>
    </row>
    <row r="57" spans="2:96" ht="26.25" customHeight="1">
      <c r="B57" s="356"/>
      <c r="C57" s="349"/>
      <c r="D57" s="349"/>
      <c r="E57" s="349"/>
      <c r="F57" s="349"/>
      <c r="G57" s="349"/>
      <c r="H57" s="357"/>
      <c r="I57" s="93"/>
      <c r="J57" s="314" t="s">
        <v>392</v>
      </c>
      <c r="K57" s="476"/>
      <c r="L57" s="476"/>
      <c r="M57" s="476"/>
      <c r="N57" s="476"/>
      <c r="O57" s="476"/>
      <c r="P57" s="476"/>
      <c r="Q57" s="476"/>
      <c r="R57" s="476"/>
      <c r="S57" s="315" t="s">
        <v>646</v>
      </c>
      <c r="T57" s="315"/>
      <c r="U57" s="315"/>
      <c r="V57" s="315"/>
      <c r="W57" s="315"/>
      <c r="X57" s="315"/>
      <c r="Y57" s="315"/>
      <c r="Z57" s="315"/>
      <c r="AA57" s="315"/>
      <c r="AB57" s="315"/>
      <c r="AC57" s="315"/>
      <c r="AD57" s="315"/>
      <c r="AE57" s="315"/>
      <c r="AF57" s="315"/>
      <c r="AG57" s="315"/>
      <c r="AH57" s="315"/>
      <c r="AI57" s="315"/>
      <c r="AJ57" s="315"/>
      <c r="AK57" s="315"/>
      <c r="AL57" s="315"/>
      <c r="AM57" s="315"/>
      <c r="AN57" s="316"/>
      <c r="AO57" s="348"/>
      <c r="AP57" s="349"/>
      <c r="AQ57" s="349"/>
      <c r="AR57" s="349"/>
      <c r="AS57" s="350"/>
      <c r="AZ57" s="9"/>
      <c r="BA57" s="356"/>
      <c r="BB57" s="349"/>
      <c r="BC57" s="349"/>
      <c r="BD57" s="349"/>
      <c r="BE57" s="349"/>
      <c r="BF57" s="349"/>
      <c r="BG57" s="357"/>
      <c r="BH57" s="93"/>
      <c r="BI57" s="314" t="s">
        <v>392</v>
      </c>
      <c r="BJ57" s="314"/>
      <c r="BK57" s="314"/>
      <c r="BL57" s="314"/>
      <c r="BM57" s="314"/>
      <c r="BN57" s="314"/>
      <c r="BO57" s="314"/>
      <c r="BP57" s="314"/>
      <c r="BQ57" s="314"/>
      <c r="BR57" s="315" t="s">
        <v>646</v>
      </c>
      <c r="BS57" s="315"/>
      <c r="BT57" s="315"/>
      <c r="BU57" s="315"/>
      <c r="BV57" s="315"/>
      <c r="BW57" s="315"/>
      <c r="BX57" s="315"/>
      <c r="BY57" s="315"/>
      <c r="BZ57" s="315"/>
      <c r="CA57" s="315"/>
      <c r="CB57" s="315"/>
      <c r="CC57" s="315"/>
      <c r="CD57" s="315"/>
      <c r="CE57" s="315"/>
      <c r="CF57" s="315"/>
      <c r="CG57" s="315"/>
      <c r="CH57" s="315"/>
      <c r="CI57" s="315"/>
      <c r="CJ57" s="315"/>
      <c r="CK57" s="315"/>
      <c r="CL57" s="315"/>
      <c r="CM57" s="316"/>
      <c r="CN57" s="348"/>
      <c r="CO57" s="349"/>
      <c r="CP57" s="349"/>
      <c r="CQ57" s="349"/>
      <c r="CR57" s="350"/>
    </row>
    <row r="58" spans="2:96" ht="26.25" customHeight="1">
      <c r="B58" s="356"/>
      <c r="C58" s="349"/>
      <c r="D58" s="349"/>
      <c r="E58" s="349"/>
      <c r="F58" s="349"/>
      <c r="G58" s="349"/>
      <c r="H58" s="357"/>
      <c r="I58" s="93"/>
      <c r="J58" s="476"/>
      <c r="K58" s="476"/>
      <c r="L58" s="476"/>
      <c r="M58" s="476"/>
      <c r="N58" s="476"/>
      <c r="O58" s="476"/>
      <c r="P58" s="476"/>
      <c r="Q58" s="476"/>
      <c r="R58" s="476"/>
      <c r="S58" s="315"/>
      <c r="T58" s="315"/>
      <c r="U58" s="315"/>
      <c r="V58" s="315"/>
      <c r="W58" s="315"/>
      <c r="X58" s="315"/>
      <c r="Y58" s="315"/>
      <c r="Z58" s="315"/>
      <c r="AA58" s="315"/>
      <c r="AB58" s="315"/>
      <c r="AC58" s="315"/>
      <c r="AD58" s="315"/>
      <c r="AE58" s="315"/>
      <c r="AF58" s="315"/>
      <c r="AG58" s="315"/>
      <c r="AH58" s="315"/>
      <c r="AI58" s="315"/>
      <c r="AJ58" s="315"/>
      <c r="AK58" s="315"/>
      <c r="AL58" s="315"/>
      <c r="AM58" s="315"/>
      <c r="AN58" s="316"/>
      <c r="AO58" s="348"/>
      <c r="AP58" s="349"/>
      <c r="AQ58" s="349"/>
      <c r="AR58" s="349"/>
      <c r="AS58" s="350"/>
      <c r="AZ58" s="9"/>
      <c r="BA58" s="356"/>
      <c r="BB58" s="349"/>
      <c r="BC58" s="349"/>
      <c r="BD58" s="349"/>
      <c r="BE58" s="349"/>
      <c r="BF58" s="349"/>
      <c r="BG58" s="357"/>
      <c r="BH58" s="93"/>
      <c r="BI58" s="314"/>
      <c r="BJ58" s="314"/>
      <c r="BK58" s="314"/>
      <c r="BL58" s="314"/>
      <c r="BM58" s="314"/>
      <c r="BN58" s="314"/>
      <c r="BO58" s="314"/>
      <c r="BP58" s="314"/>
      <c r="BQ58" s="314"/>
      <c r="BR58" s="315"/>
      <c r="BS58" s="315"/>
      <c r="BT58" s="315"/>
      <c r="BU58" s="315"/>
      <c r="BV58" s="315"/>
      <c r="BW58" s="315"/>
      <c r="BX58" s="315"/>
      <c r="BY58" s="315"/>
      <c r="BZ58" s="315"/>
      <c r="CA58" s="315"/>
      <c r="CB58" s="315"/>
      <c r="CC58" s="315"/>
      <c r="CD58" s="315"/>
      <c r="CE58" s="315"/>
      <c r="CF58" s="315"/>
      <c r="CG58" s="315"/>
      <c r="CH58" s="315"/>
      <c r="CI58" s="315"/>
      <c r="CJ58" s="315"/>
      <c r="CK58" s="315"/>
      <c r="CL58" s="315"/>
      <c r="CM58" s="316"/>
      <c r="CN58" s="348"/>
      <c r="CO58" s="349"/>
      <c r="CP58" s="349"/>
      <c r="CQ58" s="349"/>
      <c r="CR58" s="350"/>
    </row>
    <row r="59" spans="2:96" ht="26.25" customHeight="1" thickBot="1">
      <c r="B59" s="356"/>
      <c r="C59" s="349"/>
      <c r="D59" s="349"/>
      <c r="E59" s="349"/>
      <c r="F59" s="349"/>
      <c r="G59" s="349"/>
      <c r="H59" s="357"/>
      <c r="I59" s="93"/>
      <c r="K59" s="263"/>
      <c r="L59" s="9" t="s">
        <v>251</v>
      </c>
      <c r="M59" s="25"/>
      <c r="N59" s="25"/>
      <c r="O59" s="25"/>
      <c r="P59" s="25"/>
      <c r="Q59" s="25"/>
      <c r="S59" s="125"/>
      <c r="T59" s="125"/>
      <c r="U59" s="125"/>
      <c r="V59" s="125"/>
      <c r="W59" s="125"/>
      <c r="X59" s="125"/>
      <c r="Y59" s="125"/>
      <c r="Z59" s="125"/>
      <c r="AA59" s="125"/>
      <c r="AB59" s="125"/>
      <c r="AC59" s="125"/>
      <c r="AD59" s="125"/>
      <c r="AE59" s="125"/>
      <c r="AF59" s="125"/>
      <c r="AG59" s="125"/>
      <c r="AH59" s="125"/>
      <c r="AI59" s="125"/>
      <c r="AJ59" s="125"/>
      <c r="AK59" s="125"/>
      <c r="AL59" s="125"/>
      <c r="AM59" s="125"/>
      <c r="AN59" s="147"/>
      <c r="AO59" s="348"/>
      <c r="AP59" s="349"/>
      <c r="AQ59" s="349"/>
      <c r="AR59" s="349"/>
      <c r="AS59" s="350"/>
      <c r="AT59" s="171" t="b">
        <v>0</v>
      </c>
      <c r="AZ59" s="9"/>
      <c r="BA59" s="356"/>
      <c r="BB59" s="349"/>
      <c r="BC59" s="349"/>
      <c r="BD59" s="349"/>
      <c r="BE59" s="349"/>
      <c r="BF59" s="349"/>
      <c r="BG59" s="357"/>
      <c r="BH59" s="93"/>
      <c r="BJ59" s="96"/>
      <c r="BK59" s="9" t="s">
        <v>251</v>
      </c>
      <c r="BL59" s="25"/>
      <c r="BM59" s="25"/>
      <c r="BN59" s="25"/>
      <c r="BO59" s="25"/>
      <c r="BP59" s="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47"/>
      <c r="CN59" s="348"/>
      <c r="CO59" s="349"/>
      <c r="CP59" s="349"/>
      <c r="CQ59" s="349"/>
      <c r="CR59" s="350"/>
    </row>
    <row r="60" spans="2:96" ht="26" customHeight="1" thickBot="1">
      <c r="B60" s="356"/>
      <c r="C60" s="349"/>
      <c r="D60" s="349"/>
      <c r="E60" s="349"/>
      <c r="F60" s="349"/>
      <c r="G60" s="349"/>
      <c r="H60" s="357"/>
      <c r="I60" s="93"/>
      <c r="K60" s="263"/>
      <c r="L60" s="9" t="s">
        <v>210</v>
      </c>
      <c r="M60" s="16" t="s">
        <v>273</v>
      </c>
      <c r="N60" s="462"/>
      <c r="O60" s="463"/>
      <c r="P60" s="463"/>
      <c r="Q60" s="463"/>
      <c r="R60" s="463"/>
      <c r="S60" s="463"/>
      <c r="T60" s="463"/>
      <c r="U60" s="463"/>
      <c r="V60" s="463"/>
      <c r="W60" s="463"/>
      <c r="X60" s="463"/>
      <c r="Y60" s="463"/>
      <c r="Z60" s="463"/>
      <c r="AA60" s="463"/>
      <c r="AB60" s="463"/>
      <c r="AC60" s="463"/>
      <c r="AD60" s="463"/>
      <c r="AE60" s="463"/>
      <c r="AF60" s="463"/>
      <c r="AG60" s="464"/>
      <c r="AH60" s="9" t="s">
        <v>272</v>
      </c>
      <c r="AN60" s="20"/>
      <c r="AO60" s="348"/>
      <c r="AP60" s="349"/>
      <c r="AQ60" s="349"/>
      <c r="AR60" s="349"/>
      <c r="AS60" s="350"/>
      <c r="AT60" s="171" t="b">
        <v>0</v>
      </c>
      <c r="AZ60" s="9"/>
      <c r="BA60" s="356"/>
      <c r="BB60" s="349"/>
      <c r="BC60" s="349"/>
      <c r="BD60" s="349"/>
      <c r="BE60" s="349"/>
      <c r="BF60" s="349"/>
      <c r="BG60" s="357"/>
      <c r="BH60" s="93"/>
      <c r="BJ60" s="96"/>
      <c r="BK60" s="9" t="s">
        <v>271</v>
      </c>
      <c r="BL60" s="25"/>
      <c r="BM60" s="329"/>
      <c r="BN60" s="330"/>
      <c r="BO60" s="330"/>
      <c r="BP60" s="330"/>
      <c r="BQ60" s="330"/>
      <c r="BR60" s="330"/>
      <c r="BS60" s="330"/>
      <c r="BT60" s="330"/>
      <c r="BU60" s="330"/>
      <c r="BV60" s="330"/>
      <c r="BW60" s="330"/>
      <c r="BX60" s="330"/>
      <c r="BY60" s="330"/>
      <c r="BZ60" s="330"/>
      <c r="CA60" s="330"/>
      <c r="CB60" s="330"/>
      <c r="CC60" s="330"/>
      <c r="CD60" s="330"/>
      <c r="CE60" s="330"/>
      <c r="CF60" s="331"/>
      <c r="CG60" s="9" t="s">
        <v>42</v>
      </c>
      <c r="CM60" s="20"/>
      <c r="CN60" s="348"/>
      <c r="CO60" s="349"/>
      <c r="CP60" s="349"/>
      <c r="CQ60" s="349"/>
      <c r="CR60" s="350"/>
    </row>
    <row r="61" spans="2:96" ht="26" customHeight="1" thickBot="1">
      <c r="B61" s="356"/>
      <c r="C61" s="349"/>
      <c r="D61" s="349"/>
      <c r="E61" s="349"/>
      <c r="F61" s="349"/>
      <c r="G61" s="349"/>
      <c r="H61" s="357"/>
      <c r="I61" s="93"/>
      <c r="K61" s="16"/>
      <c r="M61" s="16" t="s">
        <v>273</v>
      </c>
      <c r="N61" s="462"/>
      <c r="O61" s="463"/>
      <c r="P61" s="463"/>
      <c r="Q61" s="463"/>
      <c r="R61" s="463"/>
      <c r="S61" s="463"/>
      <c r="T61" s="463"/>
      <c r="U61" s="463"/>
      <c r="V61" s="463"/>
      <c r="W61" s="463"/>
      <c r="X61" s="463"/>
      <c r="Y61" s="463"/>
      <c r="Z61" s="463"/>
      <c r="AA61" s="463"/>
      <c r="AB61" s="463"/>
      <c r="AC61" s="463"/>
      <c r="AD61" s="463"/>
      <c r="AE61" s="463"/>
      <c r="AF61" s="463"/>
      <c r="AG61" s="464"/>
      <c r="AH61" s="9" t="s">
        <v>272</v>
      </c>
      <c r="AN61" s="20"/>
      <c r="AO61" s="348"/>
      <c r="AP61" s="349"/>
      <c r="AQ61" s="349"/>
      <c r="AR61" s="349"/>
      <c r="AS61" s="350"/>
      <c r="AZ61" s="9"/>
      <c r="BA61" s="356"/>
      <c r="BB61" s="349"/>
      <c r="BC61" s="349"/>
      <c r="BD61" s="349"/>
      <c r="BE61" s="349"/>
      <c r="BF61" s="349"/>
      <c r="BG61" s="357"/>
      <c r="BH61" s="93"/>
      <c r="BJ61" s="16"/>
      <c r="BL61" s="16" t="s">
        <v>273</v>
      </c>
      <c r="BM61" s="329"/>
      <c r="BN61" s="330"/>
      <c r="BO61" s="330"/>
      <c r="BP61" s="330"/>
      <c r="BQ61" s="330"/>
      <c r="BR61" s="330"/>
      <c r="BS61" s="330"/>
      <c r="BT61" s="330"/>
      <c r="BU61" s="330"/>
      <c r="BV61" s="330"/>
      <c r="BW61" s="330"/>
      <c r="BX61" s="330"/>
      <c r="BY61" s="330"/>
      <c r="BZ61" s="330"/>
      <c r="CA61" s="330"/>
      <c r="CB61" s="330"/>
      <c r="CC61" s="330"/>
      <c r="CD61" s="330"/>
      <c r="CE61" s="330"/>
      <c r="CF61" s="331"/>
      <c r="CG61" s="9" t="s">
        <v>42</v>
      </c>
      <c r="CM61" s="20"/>
      <c r="CN61" s="348"/>
      <c r="CO61" s="349"/>
      <c r="CP61" s="349"/>
      <c r="CQ61" s="349"/>
      <c r="CR61" s="350"/>
    </row>
    <row r="62" spans="2:96" ht="26" customHeight="1" thickBot="1">
      <c r="B62" s="356"/>
      <c r="C62" s="349"/>
      <c r="D62" s="349"/>
      <c r="E62" s="349"/>
      <c r="F62" s="349"/>
      <c r="G62" s="349"/>
      <c r="H62" s="357"/>
      <c r="I62" s="93"/>
      <c r="K62" s="16"/>
      <c r="M62" s="16" t="s">
        <v>273</v>
      </c>
      <c r="N62" s="462"/>
      <c r="O62" s="463"/>
      <c r="P62" s="463"/>
      <c r="Q62" s="463"/>
      <c r="R62" s="463"/>
      <c r="S62" s="463"/>
      <c r="T62" s="463"/>
      <c r="U62" s="463"/>
      <c r="V62" s="463"/>
      <c r="W62" s="463"/>
      <c r="X62" s="463"/>
      <c r="Y62" s="463"/>
      <c r="Z62" s="463"/>
      <c r="AA62" s="463"/>
      <c r="AB62" s="463"/>
      <c r="AC62" s="463"/>
      <c r="AD62" s="463"/>
      <c r="AE62" s="463"/>
      <c r="AF62" s="463"/>
      <c r="AG62" s="464"/>
      <c r="AH62" s="9" t="s">
        <v>272</v>
      </c>
      <c r="AN62" s="20"/>
      <c r="AO62" s="348"/>
      <c r="AP62" s="349"/>
      <c r="AQ62" s="349"/>
      <c r="AR62" s="349"/>
      <c r="AS62" s="350"/>
      <c r="AZ62" s="9"/>
      <c r="BA62" s="356"/>
      <c r="BB62" s="349"/>
      <c r="BC62" s="349"/>
      <c r="BD62" s="349"/>
      <c r="BE62" s="349"/>
      <c r="BF62" s="349"/>
      <c r="BG62" s="357"/>
      <c r="BH62" s="93"/>
      <c r="BJ62" s="16"/>
      <c r="BL62" s="16" t="s">
        <v>273</v>
      </c>
      <c r="BM62" s="329"/>
      <c r="BN62" s="330"/>
      <c r="BO62" s="330"/>
      <c r="BP62" s="330"/>
      <c r="BQ62" s="330"/>
      <c r="BR62" s="330"/>
      <c r="BS62" s="330"/>
      <c r="BT62" s="330"/>
      <c r="BU62" s="330"/>
      <c r="BV62" s="330"/>
      <c r="BW62" s="330"/>
      <c r="BX62" s="330"/>
      <c r="BY62" s="330"/>
      <c r="BZ62" s="330"/>
      <c r="CA62" s="330"/>
      <c r="CB62" s="330"/>
      <c r="CC62" s="330"/>
      <c r="CD62" s="330"/>
      <c r="CE62" s="330"/>
      <c r="CF62" s="331"/>
      <c r="CG62" s="9" t="s">
        <v>42</v>
      </c>
      <c r="CM62" s="20"/>
      <c r="CN62" s="348"/>
      <c r="CO62" s="349"/>
      <c r="CP62" s="349"/>
      <c r="CQ62" s="349"/>
      <c r="CR62" s="350"/>
    </row>
    <row r="63" spans="2:96" ht="26" customHeight="1" thickBot="1">
      <c r="B63" s="356"/>
      <c r="C63" s="349"/>
      <c r="D63" s="349"/>
      <c r="E63" s="349"/>
      <c r="F63" s="349"/>
      <c r="G63" s="349"/>
      <c r="H63" s="357"/>
      <c r="I63" s="93"/>
      <c r="K63" s="16"/>
      <c r="M63" s="16" t="s">
        <v>273</v>
      </c>
      <c r="N63" s="462"/>
      <c r="O63" s="463"/>
      <c r="P63" s="463"/>
      <c r="Q63" s="463"/>
      <c r="R63" s="463"/>
      <c r="S63" s="463"/>
      <c r="T63" s="463"/>
      <c r="U63" s="463"/>
      <c r="V63" s="463"/>
      <c r="W63" s="463"/>
      <c r="X63" s="463"/>
      <c r="Y63" s="463"/>
      <c r="Z63" s="463"/>
      <c r="AA63" s="463"/>
      <c r="AB63" s="463"/>
      <c r="AC63" s="463"/>
      <c r="AD63" s="463"/>
      <c r="AE63" s="463"/>
      <c r="AF63" s="463"/>
      <c r="AG63" s="464"/>
      <c r="AH63" s="9" t="s">
        <v>272</v>
      </c>
      <c r="AN63" s="20"/>
      <c r="AO63" s="348"/>
      <c r="AP63" s="349"/>
      <c r="AQ63" s="349"/>
      <c r="AR63" s="349"/>
      <c r="AS63" s="350"/>
      <c r="AZ63" s="9"/>
      <c r="BA63" s="356"/>
      <c r="BB63" s="349"/>
      <c r="BC63" s="349"/>
      <c r="BD63" s="349"/>
      <c r="BE63" s="349"/>
      <c r="BF63" s="349"/>
      <c r="BG63" s="357"/>
      <c r="BH63" s="93"/>
      <c r="BJ63" s="16"/>
      <c r="BL63" s="16" t="s">
        <v>273</v>
      </c>
      <c r="BM63" s="329"/>
      <c r="BN63" s="330"/>
      <c r="BO63" s="330"/>
      <c r="BP63" s="330"/>
      <c r="BQ63" s="330"/>
      <c r="BR63" s="330"/>
      <c r="BS63" s="330"/>
      <c r="BT63" s="330"/>
      <c r="BU63" s="330"/>
      <c r="BV63" s="330"/>
      <c r="BW63" s="330"/>
      <c r="BX63" s="330"/>
      <c r="BY63" s="330"/>
      <c r="BZ63" s="330"/>
      <c r="CA63" s="330"/>
      <c r="CB63" s="330"/>
      <c r="CC63" s="330"/>
      <c r="CD63" s="330"/>
      <c r="CE63" s="330"/>
      <c r="CF63" s="331"/>
      <c r="CG63" s="9" t="s">
        <v>42</v>
      </c>
      <c r="CM63" s="20"/>
      <c r="CN63" s="348"/>
      <c r="CO63" s="349"/>
      <c r="CP63" s="349"/>
      <c r="CQ63" s="349"/>
      <c r="CR63" s="350"/>
    </row>
    <row r="64" spans="2:96" ht="15.75" customHeight="1">
      <c r="B64" s="356"/>
      <c r="C64" s="349"/>
      <c r="D64" s="349"/>
      <c r="E64" s="349"/>
      <c r="F64" s="349"/>
      <c r="G64" s="349"/>
      <c r="H64" s="357"/>
      <c r="I64" s="93"/>
      <c r="K64" s="16"/>
      <c r="M64" s="16"/>
      <c r="N64" s="145"/>
      <c r="O64" s="145"/>
      <c r="P64" s="145"/>
      <c r="Q64" s="145"/>
      <c r="R64" s="145"/>
      <c r="S64" s="145"/>
      <c r="T64" s="145"/>
      <c r="U64" s="145"/>
      <c r="V64" s="145"/>
      <c r="W64" s="145"/>
      <c r="X64" s="145"/>
      <c r="Y64" s="145"/>
      <c r="Z64" s="145"/>
      <c r="AA64" s="145"/>
      <c r="AB64" s="145"/>
      <c r="AC64" s="145"/>
      <c r="AD64" s="145"/>
      <c r="AE64" s="145"/>
      <c r="AF64" s="145"/>
      <c r="AG64" s="145"/>
      <c r="AN64" s="20"/>
      <c r="AO64" s="348"/>
      <c r="AP64" s="349"/>
      <c r="AQ64" s="349"/>
      <c r="AR64" s="349"/>
      <c r="AS64" s="350"/>
      <c r="AZ64" s="9"/>
      <c r="BA64" s="356"/>
      <c r="BB64" s="349"/>
      <c r="BC64" s="349"/>
      <c r="BD64" s="349"/>
      <c r="BE64" s="349"/>
      <c r="BF64" s="349"/>
      <c r="BG64" s="357"/>
      <c r="BH64" s="93"/>
      <c r="BJ64" s="16"/>
      <c r="BL64" s="16"/>
      <c r="BM64" s="145"/>
      <c r="BN64" s="145"/>
      <c r="BO64" s="145"/>
      <c r="BP64" s="145"/>
      <c r="BQ64" s="145"/>
      <c r="BR64" s="145"/>
      <c r="BS64" s="145"/>
      <c r="BT64" s="145"/>
      <c r="BU64" s="145"/>
      <c r="BV64" s="145"/>
      <c r="BW64" s="145"/>
      <c r="BX64" s="145"/>
      <c r="BY64" s="145"/>
      <c r="BZ64" s="145"/>
      <c r="CA64" s="145"/>
      <c r="CB64" s="145"/>
      <c r="CC64" s="145"/>
      <c r="CD64" s="145"/>
      <c r="CE64" s="145"/>
      <c r="CF64" s="145"/>
      <c r="CM64" s="20"/>
      <c r="CN64" s="348"/>
      <c r="CO64" s="349"/>
      <c r="CP64" s="349"/>
      <c r="CQ64" s="349"/>
      <c r="CR64" s="350"/>
    </row>
    <row r="65" spans="2:96" ht="29.25" customHeight="1">
      <c r="B65" s="356"/>
      <c r="C65" s="349"/>
      <c r="D65" s="349"/>
      <c r="E65" s="349"/>
      <c r="F65" s="349"/>
      <c r="G65" s="349"/>
      <c r="H65" s="357"/>
      <c r="I65" s="93"/>
      <c r="J65" s="315" t="s">
        <v>393</v>
      </c>
      <c r="K65" s="315"/>
      <c r="L65" s="315"/>
      <c r="M65" s="315"/>
      <c r="N65" s="315"/>
      <c r="O65" s="315"/>
      <c r="P65" s="315"/>
      <c r="Q65" s="315"/>
      <c r="R65" s="315"/>
      <c r="S65" s="315" t="s">
        <v>645</v>
      </c>
      <c r="T65" s="315"/>
      <c r="U65" s="315"/>
      <c r="V65" s="315"/>
      <c r="W65" s="315"/>
      <c r="X65" s="315"/>
      <c r="Y65" s="315"/>
      <c r="Z65" s="315"/>
      <c r="AA65" s="315"/>
      <c r="AB65" s="315"/>
      <c r="AC65" s="315"/>
      <c r="AD65" s="315"/>
      <c r="AE65" s="315"/>
      <c r="AF65" s="315"/>
      <c r="AG65" s="315"/>
      <c r="AH65" s="315"/>
      <c r="AI65" s="315"/>
      <c r="AJ65" s="315"/>
      <c r="AK65" s="315"/>
      <c r="AL65" s="315"/>
      <c r="AM65" s="315"/>
      <c r="AN65" s="316"/>
      <c r="AO65" s="348"/>
      <c r="AP65" s="349"/>
      <c r="AQ65" s="349"/>
      <c r="AR65" s="349"/>
      <c r="AS65" s="350"/>
      <c r="AZ65" s="9"/>
      <c r="BA65" s="356"/>
      <c r="BB65" s="349"/>
      <c r="BC65" s="349"/>
      <c r="BD65" s="349"/>
      <c r="BE65" s="349"/>
      <c r="BF65" s="349"/>
      <c r="BG65" s="357"/>
      <c r="BH65" s="93"/>
      <c r="BI65" s="315" t="s">
        <v>393</v>
      </c>
      <c r="BJ65" s="315"/>
      <c r="BK65" s="315"/>
      <c r="BL65" s="315"/>
      <c r="BM65" s="315"/>
      <c r="BN65" s="315"/>
      <c r="BO65" s="315"/>
      <c r="BP65" s="315"/>
      <c r="BQ65" s="315"/>
      <c r="BR65" s="315" t="s">
        <v>645</v>
      </c>
      <c r="BS65" s="315"/>
      <c r="BT65" s="315"/>
      <c r="BU65" s="315"/>
      <c r="BV65" s="315"/>
      <c r="BW65" s="315"/>
      <c r="BX65" s="315"/>
      <c r="BY65" s="315"/>
      <c r="BZ65" s="315"/>
      <c r="CA65" s="315"/>
      <c r="CB65" s="315"/>
      <c r="CC65" s="315"/>
      <c r="CD65" s="315"/>
      <c r="CE65" s="315"/>
      <c r="CF65" s="315"/>
      <c r="CG65" s="315"/>
      <c r="CH65" s="315"/>
      <c r="CI65" s="315"/>
      <c r="CJ65" s="315"/>
      <c r="CK65" s="315"/>
      <c r="CL65" s="315"/>
      <c r="CM65" s="316"/>
      <c r="CN65" s="348"/>
      <c r="CO65" s="349"/>
      <c r="CP65" s="349"/>
      <c r="CQ65" s="349"/>
      <c r="CR65" s="350"/>
    </row>
    <row r="66" spans="2:96" ht="29.25" customHeight="1">
      <c r="B66" s="356"/>
      <c r="C66" s="349"/>
      <c r="D66" s="349"/>
      <c r="E66" s="349"/>
      <c r="F66" s="349"/>
      <c r="G66" s="349"/>
      <c r="H66" s="357"/>
      <c r="I66" s="93"/>
      <c r="J66" s="315"/>
      <c r="K66" s="315"/>
      <c r="L66" s="315"/>
      <c r="M66" s="315"/>
      <c r="N66" s="315"/>
      <c r="O66" s="315"/>
      <c r="P66" s="315"/>
      <c r="Q66" s="315"/>
      <c r="R66" s="315"/>
      <c r="S66" s="315"/>
      <c r="T66" s="315"/>
      <c r="U66" s="315"/>
      <c r="V66" s="315"/>
      <c r="W66" s="315"/>
      <c r="X66" s="315"/>
      <c r="Y66" s="315"/>
      <c r="Z66" s="315"/>
      <c r="AA66" s="315"/>
      <c r="AB66" s="315"/>
      <c r="AC66" s="315"/>
      <c r="AD66" s="315"/>
      <c r="AE66" s="315"/>
      <c r="AF66" s="315"/>
      <c r="AG66" s="315"/>
      <c r="AH66" s="315"/>
      <c r="AI66" s="315"/>
      <c r="AJ66" s="315"/>
      <c r="AK66" s="315"/>
      <c r="AL66" s="315"/>
      <c r="AM66" s="315"/>
      <c r="AN66" s="316"/>
      <c r="AO66" s="348"/>
      <c r="AP66" s="349"/>
      <c r="AQ66" s="349"/>
      <c r="AR66" s="349"/>
      <c r="AS66" s="350"/>
      <c r="AZ66" s="9"/>
      <c r="BA66" s="356"/>
      <c r="BB66" s="349"/>
      <c r="BC66" s="349"/>
      <c r="BD66" s="349"/>
      <c r="BE66" s="349"/>
      <c r="BF66" s="349"/>
      <c r="BG66" s="357"/>
      <c r="BH66" s="93"/>
      <c r="BI66" s="315"/>
      <c r="BJ66" s="315"/>
      <c r="BK66" s="315"/>
      <c r="BL66" s="315"/>
      <c r="BM66" s="315"/>
      <c r="BN66" s="315"/>
      <c r="BO66" s="315"/>
      <c r="BP66" s="315"/>
      <c r="BQ66" s="315"/>
      <c r="BR66" s="315"/>
      <c r="BS66" s="315"/>
      <c r="BT66" s="315"/>
      <c r="BU66" s="315"/>
      <c r="BV66" s="315"/>
      <c r="BW66" s="315"/>
      <c r="BX66" s="315"/>
      <c r="BY66" s="315"/>
      <c r="BZ66" s="315"/>
      <c r="CA66" s="315"/>
      <c r="CB66" s="315"/>
      <c r="CC66" s="315"/>
      <c r="CD66" s="315"/>
      <c r="CE66" s="315"/>
      <c r="CF66" s="315"/>
      <c r="CG66" s="315"/>
      <c r="CH66" s="315"/>
      <c r="CI66" s="315"/>
      <c r="CJ66" s="315"/>
      <c r="CK66" s="315"/>
      <c r="CL66" s="315"/>
      <c r="CM66" s="316"/>
      <c r="CN66" s="348"/>
      <c r="CO66" s="349"/>
      <c r="CP66" s="349"/>
      <c r="CQ66" s="349"/>
      <c r="CR66" s="350"/>
    </row>
    <row r="67" spans="2:96" ht="26.25" customHeight="1">
      <c r="B67" s="356"/>
      <c r="C67" s="349"/>
      <c r="D67" s="349"/>
      <c r="E67" s="349"/>
      <c r="F67" s="349"/>
      <c r="G67" s="349"/>
      <c r="H67" s="357"/>
      <c r="I67" s="93"/>
      <c r="K67" s="304"/>
      <c r="L67" s="27" t="s">
        <v>252</v>
      </c>
      <c r="M67" s="25"/>
      <c r="N67" s="25"/>
      <c r="O67" s="25"/>
      <c r="P67" s="25"/>
      <c r="Q67" s="25"/>
      <c r="AN67" s="20"/>
      <c r="AO67" s="348"/>
      <c r="AP67" s="349"/>
      <c r="AQ67" s="349"/>
      <c r="AR67" s="349"/>
      <c r="AS67" s="350"/>
      <c r="AT67" s="171" t="b">
        <v>0</v>
      </c>
      <c r="AZ67" s="9"/>
      <c r="BA67" s="356"/>
      <c r="BB67" s="349"/>
      <c r="BC67" s="349"/>
      <c r="BD67" s="349"/>
      <c r="BE67" s="349"/>
      <c r="BF67" s="349"/>
      <c r="BG67" s="357"/>
      <c r="BH67" s="93"/>
      <c r="BJ67" s="97"/>
      <c r="BK67" s="27" t="s">
        <v>252</v>
      </c>
      <c r="BL67" s="25"/>
      <c r="BM67" s="25"/>
      <c r="BN67" s="25"/>
      <c r="BO67" s="25"/>
      <c r="BP67" s="25"/>
      <c r="CM67" s="20"/>
      <c r="CN67" s="348"/>
      <c r="CO67" s="349"/>
      <c r="CP67" s="349"/>
      <c r="CQ67" s="349"/>
      <c r="CR67" s="350"/>
    </row>
    <row r="68" spans="2:96" ht="26.25" customHeight="1">
      <c r="B68" s="356"/>
      <c r="C68" s="349"/>
      <c r="D68" s="349"/>
      <c r="E68" s="349"/>
      <c r="F68" s="349"/>
      <c r="G68" s="349"/>
      <c r="H68" s="357"/>
      <c r="I68" s="93"/>
      <c r="K68" s="304"/>
      <c r="L68" s="27" t="s">
        <v>253</v>
      </c>
      <c r="M68" s="25"/>
      <c r="N68" s="25"/>
      <c r="O68" s="25"/>
      <c r="P68" s="25"/>
      <c r="Q68" s="25"/>
      <c r="AN68" s="20"/>
      <c r="AO68" s="348"/>
      <c r="AP68" s="349"/>
      <c r="AQ68" s="349"/>
      <c r="AR68" s="349"/>
      <c r="AS68" s="350"/>
      <c r="AT68" s="171" t="b">
        <v>0</v>
      </c>
      <c r="AZ68" s="9"/>
      <c r="BA68" s="356"/>
      <c r="BB68" s="349"/>
      <c r="BC68" s="349"/>
      <c r="BD68" s="349"/>
      <c r="BE68" s="349"/>
      <c r="BF68" s="349"/>
      <c r="BG68" s="357"/>
      <c r="BH68" s="93"/>
      <c r="BJ68" s="97"/>
      <c r="BK68" s="27" t="s">
        <v>253</v>
      </c>
      <c r="BL68" s="25"/>
      <c r="BM68" s="25"/>
      <c r="BN68" s="25"/>
      <c r="BO68" s="25"/>
      <c r="BP68" s="25"/>
      <c r="CM68" s="20"/>
      <c r="CN68" s="348"/>
      <c r="CO68" s="349"/>
      <c r="CP68" s="349"/>
      <c r="CQ68" s="349"/>
      <c r="CR68" s="350"/>
    </row>
    <row r="69" spans="2:96" ht="26.25" customHeight="1">
      <c r="B69" s="356"/>
      <c r="C69" s="349"/>
      <c r="D69" s="349"/>
      <c r="E69" s="349"/>
      <c r="F69" s="349"/>
      <c r="G69" s="349"/>
      <c r="H69" s="357"/>
      <c r="I69" s="93"/>
      <c r="K69" s="304"/>
      <c r="L69" s="27" t="s">
        <v>254</v>
      </c>
      <c r="M69" s="25"/>
      <c r="N69" s="25"/>
      <c r="O69" s="25"/>
      <c r="P69" s="25"/>
      <c r="Q69" s="25"/>
      <c r="AN69" s="20"/>
      <c r="AO69" s="348"/>
      <c r="AP69" s="349"/>
      <c r="AQ69" s="349"/>
      <c r="AR69" s="349"/>
      <c r="AS69" s="350"/>
      <c r="AT69" s="171" t="b">
        <v>0</v>
      </c>
      <c r="AZ69" s="9"/>
      <c r="BA69" s="356"/>
      <c r="BB69" s="349"/>
      <c r="BC69" s="349"/>
      <c r="BD69" s="349"/>
      <c r="BE69" s="349"/>
      <c r="BF69" s="349"/>
      <c r="BG69" s="357"/>
      <c r="BH69" s="93"/>
      <c r="BJ69" s="97"/>
      <c r="BK69" s="27" t="s">
        <v>177</v>
      </c>
      <c r="BL69" s="25"/>
      <c r="BM69" s="25"/>
      <c r="BN69" s="25"/>
      <c r="BO69" s="25"/>
      <c r="BP69" s="25"/>
      <c r="CM69" s="20"/>
      <c r="CN69" s="348"/>
      <c r="CO69" s="349"/>
      <c r="CP69" s="349"/>
      <c r="CQ69" s="349"/>
      <c r="CR69" s="350"/>
    </row>
    <row r="70" spans="2:96" ht="26.25" customHeight="1" thickBot="1">
      <c r="B70" s="356"/>
      <c r="C70" s="349"/>
      <c r="D70" s="349"/>
      <c r="E70" s="349"/>
      <c r="F70" s="349"/>
      <c r="G70" s="349"/>
      <c r="H70" s="357"/>
      <c r="I70" s="93"/>
      <c r="K70" s="304"/>
      <c r="L70" s="27" t="s">
        <v>255</v>
      </c>
      <c r="M70" s="25"/>
      <c r="N70" s="25"/>
      <c r="O70" s="25"/>
      <c r="P70" s="25"/>
      <c r="Q70" s="25"/>
      <c r="AN70" s="20"/>
      <c r="AO70" s="348"/>
      <c r="AP70" s="349"/>
      <c r="AQ70" s="349"/>
      <c r="AR70" s="349"/>
      <c r="AS70" s="350"/>
      <c r="AT70" s="171" t="b">
        <v>0</v>
      </c>
      <c r="AZ70" s="9"/>
      <c r="BA70" s="356"/>
      <c r="BB70" s="349"/>
      <c r="BC70" s="349"/>
      <c r="BD70" s="349"/>
      <c r="BE70" s="349"/>
      <c r="BF70" s="349"/>
      <c r="BG70" s="357"/>
      <c r="BH70" s="93"/>
      <c r="BJ70" s="97"/>
      <c r="BK70" s="27" t="s">
        <v>255</v>
      </c>
      <c r="BL70" s="25"/>
      <c r="BM70" s="25"/>
      <c r="BN70" s="25"/>
      <c r="BO70" s="25"/>
      <c r="BP70" s="25"/>
      <c r="CM70" s="20"/>
      <c r="CN70" s="348"/>
      <c r="CO70" s="349"/>
      <c r="CP70" s="349"/>
      <c r="CQ70" s="349"/>
      <c r="CR70" s="350"/>
    </row>
    <row r="71" spans="2:96" ht="26" customHeight="1" thickBot="1">
      <c r="B71" s="356"/>
      <c r="C71" s="349"/>
      <c r="D71" s="349"/>
      <c r="E71" s="349"/>
      <c r="F71" s="349"/>
      <c r="G71" s="349"/>
      <c r="H71" s="357"/>
      <c r="I71" s="93"/>
      <c r="K71" s="262"/>
      <c r="L71" s="9" t="s">
        <v>210</v>
      </c>
      <c r="M71" s="16" t="s">
        <v>273</v>
      </c>
      <c r="N71" s="462"/>
      <c r="O71" s="463"/>
      <c r="P71" s="463"/>
      <c r="Q71" s="463"/>
      <c r="R71" s="463"/>
      <c r="S71" s="463"/>
      <c r="T71" s="463"/>
      <c r="U71" s="463"/>
      <c r="V71" s="463"/>
      <c r="W71" s="463"/>
      <c r="X71" s="463"/>
      <c r="Y71" s="463"/>
      <c r="Z71" s="463"/>
      <c r="AA71" s="463"/>
      <c r="AB71" s="463"/>
      <c r="AC71" s="463"/>
      <c r="AD71" s="463"/>
      <c r="AE71" s="463"/>
      <c r="AF71" s="463"/>
      <c r="AG71" s="464"/>
      <c r="AH71" s="9" t="s">
        <v>272</v>
      </c>
      <c r="AN71" s="20"/>
      <c r="AO71" s="348"/>
      <c r="AP71" s="349"/>
      <c r="AQ71" s="349"/>
      <c r="AR71" s="349"/>
      <c r="AS71" s="350"/>
      <c r="AT71" s="171" t="b">
        <v>0</v>
      </c>
      <c r="AZ71" s="9"/>
      <c r="BA71" s="356"/>
      <c r="BB71" s="349"/>
      <c r="BC71" s="349"/>
      <c r="BD71" s="349"/>
      <c r="BE71" s="349"/>
      <c r="BF71" s="349"/>
      <c r="BG71" s="357"/>
      <c r="BH71" s="93"/>
      <c r="BJ71" s="96"/>
      <c r="BK71" s="9" t="s">
        <v>271</v>
      </c>
      <c r="BL71" s="25"/>
      <c r="BM71" s="329" t="s">
        <v>408</v>
      </c>
      <c r="BN71" s="330"/>
      <c r="BO71" s="330"/>
      <c r="BP71" s="330"/>
      <c r="BQ71" s="330"/>
      <c r="BR71" s="330"/>
      <c r="BS71" s="330"/>
      <c r="BT71" s="330"/>
      <c r="BU71" s="330"/>
      <c r="BV71" s="330"/>
      <c r="BW71" s="330"/>
      <c r="BX71" s="330"/>
      <c r="BY71" s="330"/>
      <c r="BZ71" s="330"/>
      <c r="CA71" s="330"/>
      <c r="CB71" s="330"/>
      <c r="CC71" s="330"/>
      <c r="CD71" s="330"/>
      <c r="CE71" s="330"/>
      <c r="CF71" s="331"/>
      <c r="CG71" s="9" t="s">
        <v>42</v>
      </c>
      <c r="CM71" s="20"/>
      <c r="CN71" s="348"/>
      <c r="CO71" s="349"/>
      <c r="CP71" s="349"/>
      <c r="CQ71" s="349"/>
      <c r="CR71" s="350"/>
    </row>
    <row r="72" spans="2:96" ht="26" customHeight="1" thickBot="1">
      <c r="B72" s="356"/>
      <c r="C72" s="349"/>
      <c r="D72" s="349"/>
      <c r="E72" s="349"/>
      <c r="F72" s="349"/>
      <c r="G72" s="349"/>
      <c r="H72" s="357"/>
      <c r="I72" s="93"/>
      <c r="K72" s="16"/>
      <c r="L72" s="27"/>
      <c r="M72" s="16" t="s">
        <v>273</v>
      </c>
      <c r="N72" s="462"/>
      <c r="O72" s="463"/>
      <c r="P72" s="463"/>
      <c r="Q72" s="463"/>
      <c r="R72" s="463"/>
      <c r="S72" s="463"/>
      <c r="T72" s="463"/>
      <c r="U72" s="463"/>
      <c r="V72" s="463"/>
      <c r="W72" s="463"/>
      <c r="X72" s="463"/>
      <c r="Y72" s="463"/>
      <c r="Z72" s="463"/>
      <c r="AA72" s="463"/>
      <c r="AB72" s="463"/>
      <c r="AC72" s="463"/>
      <c r="AD72" s="463"/>
      <c r="AE72" s="463"/>
      <c r="AF72" s="463"/>
      <c r="AG72" s="464"/>
      <c r="AH72" s="9" t="s">
        <v>272</v>
      </c>
      <c r="AN72" s="20"/>
      <c r="AO72" s="348"/>
      <c r="AP72" s="349"/>
      <c r="AQ72" s="349"/>
      <c r="AR72" s="349"/>
      <c r="AS72" s="350"/>
      <c r="AZ72" s="9"/>
      <c r="BA72" s="356"/>
      <c r="BB72" s="349"/>
      <c r="BC72" s="349"/>
      <c r="BD72" s="349"/>
      <c r="BE72" s="349"/>
      <c r="BF72" s="349"/>
      <c r="BG72" s="357"/>
      <c r="BH72" s="93"/>
      <c r="BJ72" s="16"/>
      <c r="BK72" s="27"/>
      <c r="BL72" s="16" t="s">
        <v>273</v>
      </c>
      <c r="BM72" s="329"/>
      <c r="BN72" s="330"/>
      <c r="BO72" s="330"/>
      <c r="BP72" s="330"/>
      <c r="BQ72" s="330"/>
      <c r="BR72" s="330"/>
      <c r="BS72" s="330"/>
      <c r="BT72" s="330"/>
      <c r="BU72" s="330"/>
      <c r="BV72" s="330"/>
      <c r="BW72" s="330"/>
      <c r="BX72" s="330"/>
      <c r="BY72" s="330"/>
      <c r="BZ72" s="330"/>
      <c r="CA72" s="330"/>
      <c r="CB72" s="330"/>
      <c r="CC72" s="330"/>
      <c r="CD72" s="330"/>
      <c r="CE72" s="330"/>
      <c r="CF72" s="331"/>
      <c r="CG72" s="9" t="s">
        <v>42</v>
      </c>
      <c r="CM72" s="20"/>
      <c r="CN72" s="348"/>
      <c r="CO72" s="349"/>
      <c r="CP72" s="349"/>
      <c r="CQ72" s="349"/>
      <c r="CR72" s="350"/>
    </row>
    <row r="73" spans="2:96" ht="26" customHeight="1" thickBot="1">
      <c r="B73" s="356"/>
      <c r="C73" s="349"/>
      <c r="D73" s="349"/>
      <c r="E73" s="349"/>
      <c r="F73" s="349"/>
      <c r="G73" s="349"/>
      <c r="H73" s="357"/>
      <c r="I73" s="93"/>
      <c r="K73" s="16"/>
      <c r="L73" s="27"/>
      <c r="M73" s="16" t="s">
        <v>273</v>
      </c>
      <c r="N73" s="462"/>
      <c r="O73" s="463"/>
      <c r="P73" s="463"/>
      <c r="Q73" s="463"/>
      <c r="R73" s="463"/>
      <c r="S73" s="463"/>
      <c r="T73" s="463"/>
      <c r="U73" s="463"/>
      <c r="V73" s="463"/>
      <c r="W73" s="463"/>
      <c r="X73" s="463"/>
      <c r="Y73" s="463"/>
      <c r="Z73" s="463"/>
      <c r="AA73" s="463"/>
      <c r="AB73" s="463"/>
      <c r="AC73" s="463"/>
      <c r="AD73" s="463"/>
      <c r="AE73" s="463"/>
      <c r="AF73" s="463"/>
      <c r="AG73" s="464"/>
      <c r="AH73" s="9" t="s">
        <v>272</v>
      </c>
      <c r="AN73" s="20"/>
      <c r="AO73" s="348"/>
      <c r="AP73" s="349"/>
      <c r="AQ73" s="349"/>
      <c r="AR73" s="349"/>
      <c r="AS73" s="350"/>
      <c r="AZ73" s="9"/>
      <c r="BA73" s="356"/>
      <c r="BB73" s="349"/>
      <c r="BC73" s="349"/>
      <c r="BD73" s="349"/>
      <c r="BE73" s="349"/>
      <c r="BF73" s="349"/>
      <c r="BG73" s="357"/>
      <c r="BH73" s="93"/>
      <c r="BJ73" s="16"/>
      <c r="BK73" s="27"/>
      <c r="BL73" s="16" t="s">
        <v>273</v>
      </c>
      <c r="BM73" s="329"/>
      <c r="BN73" s="330"/>
      <c r="BO73" s="330"/>
      <c r="BP73" s="330"/>
      <c r="BQ73" s="330"/>
      <c r="BR73" s="330"/>
      <c r="BS73" s="330"/>
      <c r="BT73" s="330"/>
      <c r="BU73" s="330"/>
      <c r="BV73" s="330"/>
      <c r="BW73" s="330"/>
      <c r="BX73" s="330"/>
      <c r="BY73" s="330"/>
      <c r="BZ73" s="330"/>
      <c r="CA73" s="330"/>
      <c r="CB73" s="330"/>
      <c r="CC73" s="330"/>
      <c r="CD73" s="330"/>
      <c r="CE73" s="330"/>
      <c r="CF73" s="331"/>
      <c r="CG73" s="9" t="s">
        <v>42</v>
      </c>
      <c r="CM73" s="20"/>
      <c r="CN73" s="348"/>
      <c r="CO73" s="349"/>
      <c r="CP73" s="349"/>
      <c r="CQ73" s="349"/>
      <c r="CR73" s="350"/>
    </row>
    <row r="74" spans="2:96" ht="26" customHeight="1" thickBot="1">
      <c r="B74" s="356"/>
      <c r="C74" s="349"/>
      <c r="D74" s="349"/>
      <c r="E74" s="349"/>
      <c r="F74" s="349"/>
      <c r="G74" s="349"/>
      <c r="H74" s="357"/>
      <c r="I74" s="93"/>
      <c r="K74" s="16"/>
      <c r="L74" s="27"/>
      <c r="M74" s="16" t="s">
        <v>273</v>
      </c>
      <c r="N74" s="462"/>
      <c r="O74" s="463"/>
      <c r="P74" s="463"/>
      <c r="Q74" s="463"/>
      <c r="R74" s="463"/>
      <c r="S74" s="463"/>
      <c r="T74" s="463"/>
      <c r="U74" s="463"/>
      <c r="V74" s="463"/>
      <c r="W74" s="463"/>
      <c r="X74" s="463"/>
      <c r="Y74" s="463"/>
      <c r="Z74" s="463"/>
      <c r="AA74" s="463"/>
      <c r="AB74" s="463"/>
      <c r="AC74" s="463"/>
      <c r="AD74" s="463"/>
      <c r="AE74" s="463"/>
      <c r="AF74" s="463"/>
      <c r="AG74" s="464"/>
      <c r="AH74" s="9" t="s">
        <v>272</v>
      </c>
      <c r="AN74" s="20"/>
      <c r="AO74" s="348"/>
      <c r="AP74" s="349"/>
      <c r="AQ74" s="349"/>
      <c r="AR74" s="349"/>
      <c r="AS74" s="350"/>
      <c r="AZ74" s="9"/>
      <c r="BA74" s="356"/>
      <c r="BB74" s="349"/>
      <c r="BC74" s="349"/>
      <c r="BD74" s="349"/>
      <c r="BE74" s="349"/>
      <c r="BF74" s="349"/>
      <c r="BG74" s="357"/>
      <c r="BH74" s="93"/>
      <c r="BJ74" s="16"/>
      <c r="BK74" s="27"/>
      <c r="BL74" s="16" t="s">
        <v>273</v>
      </c>
      <c r="BM74" s="329"/>
      <c r="BN74" s="330"/>
      <c r="BO74" s="330"/>
      <c r="BP74" s="330"/>
      <c r="BQ74" s="330"/>
      <c r="BR74" s="330"/>
      <c r="BS74" s="330"/>
      <c r="BT74" s="330"/>
      <c r="BU74" s="330"/>
      <c r="BV74" s="330"/>
      <c r="BW74" s="330"/>
      <c r="BX74" s="330"/>
      <c r="BY74" s="330"/>
      <c r="BZ74" s="330"/>
      <c r="CA74" s="330"/>
      <c r="CB74" s="330"/>
      <c r="CC74" s="330"/>
      <c r="CD74" s="330"/>
      <c r="CE74" s="330"/>
      <c r="CF74" s="331"/>
      <c r="CG74" s="9" t="s">
        <v>42</v>
      </c>
      <c r="CM74" s="20"/>
      <c r="CN74" s="348"/>
      <c r="CO74" s="349"/>
      <c r="CP74" s="349"/>
      <c r="CQ74" s="349"/>
      <c r="CR74" s="350"/>
    </row>
    <row r="75" spans="2:96" ht="10.5" customHeight="1">
      <c r="B75" s="356"/>
      <c r="C75" s="349"/>
      <c r="D75" s="349"/>
      <c r="E75" s="349"/>
      <c r="F75" s="349"/>
      <c r="G75" s="349"/>
      <c r="H75" s="357"/>
      <c r="I75" s="93"/>
      <c r="K75" s="16"/>
      <c r="L75" s="27"/>
      <c r="M75" s="25"/>
      <c r="N75" s="25"/>
      <c r="O75" s="25"/>
      <c r="P75" s="25"/>
      <c r="Q75" s="25"/>
      <c r="AN75" s="20"/>
      <c r="AO75" s="348"/>
      <c r="AP75" s="349"/>
      <c r="AQ75" s="349"/>
      <c r="AR75" s="349"/>
      <c r="AS75" s="350"/>
      <c r="AZ75" s="9"/>
      <c r="BA75" s="356"/>
      <c r="BB75" s="349"/>
      <c r="BC75" s="349"/>
      <c r="BD75" s="349"/>
      <c r="BE75" s="349"/>
      <c r="BF75" s="349"/>
      <c r="BG75" s="357"/>
      <c r="BH75" s="93"/>
      <c r="BJ75" s="16"/>
      <c r="BK75" s="27"/>
      <c r="BL75" s="25"/>
      <c r="BM75" s="25"/>
      <c r="BN75" s="25"/>
      <c r="BO75" s="25"/>
      <c r="BP75" s="25"/>
      <c r="CM75" s="20"/>
      <c r="CN75" s="348"/>
      <c r="CO75" s="349"/>
      <c r="CP75" s="349"/>
      <c r="CQ75" s="349"/>
      <c r="CR75" s="350"/>
    </row>
    <row r="76" spans="2:96" ht="26.25" customHeight="1">
      <c r="B76" s="356"/>
      <c r="C76" s="349"/>
      <c r="D76" s="349"/>
      <c r="E76" s="349"/>
      <c r="F76" s="349"/>
      <c r="G76" s="349"/>
      <c r="H76" s="357"/>
      <c r="I76" s="93"/>
      <c r="J76" s="315" t="s">
        <v>394</v>
      </c>
      <c r="K76" s="405"/>
      <c r="L76" s="405"/>
      <c r="M76" s="405"/>
      <c r="N76" s="405"/>
      <c r="O76" s="405"/>
      <c r="P76" s="405"/>
      <c r="Q76" s="405"/>
      <c r="R76" s="405"/>
      <c r="S76" s="315" t="s">
        <v>268</v>
      </c>
      <c r="T76" s="315"/>
      <c r="U76" s="315"/>
      <c r="V76" s="315"/>
      <c r="W76" s="315"/>
      <c r="X76" s="315"/>
      <c r="Y76" s="315"/>
      <c r="Z76" s="315"/>
      <c r="AA76" s="315"/>
      <c r="AB76" s="315"/>
      <c r="AC76" s="315"/>
      <c r="AD76" s="315"/>
      <c r="AE76" s="315"/>
      <c r="AF76" s="315"/>
      <c r="AG76" s="315"/>
      <c r="AH76" s="315"/>
      <c r="AI76" s="315"/>
      <c r="AJ76" s="315"/>
      <c r="AK76" s="315"/>
      <c r="AL76" s="315"/>
      <c r="AM76" s="315"/>
      <c r="AN76" s="316"/>
      <c r="AO76" s="348" t="s">
        <v>511</v>
      </c>
      <c r="AP76" s="349"/>
      <c r="AQ76" s="349"/>
      <c r="AR76" s="349"/>
      <c r="AS76" s="350"/>
      <c r="BA76" s="356"/>
      <c r="BB76" s="349"/>
      <c r="BC76" s="349"/>
      <c r="BD76" s="349"/>
      <c r="BE76" s="349"/>
      <c r="BF76" s="349"/>
      <c r="BG76" s="357"/>
      <c r="BH76" s="93"/>
      <c r="BI76" s="315" t="s">
        <v>394</v>
      </c>
      <c r="BJ76" s="315"/>
      <c r="BK76" s="315"/>
      <c r="BL76" s="315"/>
      <c r="BM76" s="315"/>
      <c r="BN76" s="315"/>
      <c r="BO76" s="315"/>
      <c r="BP76" s="315"/>
      <c r="BQ76" s="315"/>
      <c r="BR76" s="315" t="s">
        <v>268</v>
      </c>
      <c r="BS76" s="315"/>
      <c r="BT76" s="315"/>
      <c r="BU76" s="315"/>
      <c r="BV76" s="315"/>
      <c r="BW76" s="315"/>
      <c r="BX76" s="315"/>
      <c r="BY76" s="315"/>
      <c r="BZ76" s="315"/>
      <c r="CA76" s="315"/>
      <c r="CB76" s="315"/>
      <c r="CC76" s="315"/>
      <c r="CD76" s="315"/>
      <c r="CE76" s="315"/>
      <c r="CF76" s="315"/>
      <c r="CG76" s="315"/>
      <c r="CH76" s="315"/>
      <c r="CI76" s="315"/>
      <c r="CJ76" s="315"/>
      <c r="CK76" s="315"/>
      <c r="CL76" s="315"/>
      <c r="CM76" s="316"/>
      <c r="CN76" s="348"/>
      <c r="CO76" s="349"/>
      <c r="CP76" s="349"/>
      <c r="CQ76" s="349"/>
      <c r="CR76" s="350"/>
    </row>
    <row r="77" spans="2:96" ht="26.25" customHeight="1" thickBot="1">
      <c r="B77" s="356"/>
      <c r="C77" s="349"/>
      <c r="D77" s="349"/>
      <c r="E77" s="349"/>
      <c r="F77" s="349"/>
      <c r="G77" s="349"/>
      <c r="H77" s="357"/>
      <c r="I77" s="93"/>
      <c r="J77" s="405"/>
      <c r="K77" s="405"/>
      <c r="L77" s="405"/>
      <c r="M77" s="405"/>
      <c r="N77" s="405"/>
      <c r="O77" s="405"/>
      <c r="P77" s="405"/>
      <c r="Q77" s="405"/>
      <c r="R77" s="405"/>
      <c r="S77" s="315"/>
      <c r="T77" s="315"/>
      <c r="U77" s="315"/>
      <c r="V77" s="315"/>
      <c r="W77" s="315"/>
      <c r="X77" s="315"/>
      <c r="Y77" s="315"/>
      <c r="Z77" s="315"/>
      <c r="AA77" s="315"/>
      <c r="AB77" s="315"/>
      <c r="AC77" s="315"/>
      <c r="AD77" s="315"/>
      <c r="AE77" s="315"/>
      <c r="AF77" s="315"/>
      <c r="AG77" s="315"/>
      <c r="AH77" s="315"/>
      <c r="AI77" s="315"/>
      <c r="AJ77" s="315"/>
      <c r="AK77" s="315"/>
      <c r="AL77" s="315"/>
      <c r="AM77" s="315"/>
      <c r="AN77" s="316"/>
      <c r="AO77" s="348"/>
      <c r="AP77" s="349"/>
      <c r="AQ77" s="349"/>
      <c r="AR77" s="349"/>
      <c r="AS77" s="350"/>
      <c r="BA77" s="356"/>
      <c r="BB77" s="349"/>
      <c r="BC77" s="349"/>
      <c r="BD77" s="349"/>
      <c r="BE77" s="349"/>
      <c r="BF77" s="349"/>
      <c r="BG77" s="357"/>
      <c r="BH77" s="93"/>
      <c r="BI77" s="315"/>
      <c r="BJ77" s="315"/>
      <c r="BK77" s="315"/>
      <c r="BL77" s="315"/>
      <c r="BM77" s="315"/>
      <c r="BN77" s="315"/>
      <c r="BO77" s="315"/>
      <c r="BP77" s="315"/>
      <c r="BQ77" s="315"/>
      <c r="BR77" s="315"/>
      <c r="BS77" s="315"/>
      <c r="BT77" s="315"/>
      <c r="BU77" s="315"/>
      <c r="BV77" s="315"/>
      <c r="BW77" s="315"/>
      <c r="BX77" s="315"/>
      <c r="BY77" s="315"/>
      <c r="BZ77" s="315"/>
      <c r="CA77" s="315"/>
      <c r="CB77" s="315"/>
      <c r="CC77" s="315"/>
      <c r="CD77" s="315"/>
      <c r="CE77" s="315"/>
      <c r="CF77" s="315"/>
      <c r="CG77" s="315"/>
      <c r="CH77" s="315"/>
      <c r="CI77" s="315"/>
      <c r="CJ77" s="315"/>
      <c r="CK77" s="315"/>
      <c r="CL77" s="315"/>
      <c r="CM77" s="316"/>
      <c r="CN77" s="348"/>
      <c r="CO77" s="349"/>
      <c r="CP77" s="349"/>
      <c r="CQ77" s="349"/>
      <c r="CR77" s="350"/>
    </row>
    <row r="78" spans="2:96" ht="26.25" customHeight="1" thickBot="1">
      <c r="B78" s="356"/>
      <c r="C78" s="349"/>
      <c r="D78" s="349"/>
      <c r="E78" s="349"/>
      <c r="F78" s="349"/>
      <c r="G78" s="349"/>
      <c r="H78" s="357"/>
      <c r="I78" s="93"/>
      <c r="J78" s="9" t="s">
        <v>193</v>
      </c>
      <c r="L78" s="417"/>
      <c r="M78" s="419"/>
      <c r="N78" s="419"/>
      <c r="O78" s="419"/>
      <c r="P78" s="419"/>
      <c r="Q78" s="418"/>
      <c r="R78" s="9" t="s">
        <v>42</v>
      </c>
      <c r="S78" s="125"/>
      <c r="T78" s="125"/>
      <c r="U78" s="125"/>
      <c r="V78" s="125"/>
      <c r="W78" s="125"/>
      <c r="X78" s="125"/>
      <c r="Y78" s="125"/>
      <c r="Z78" s="125"/>
      <c r="AA78" s="125"/>
      <c r="AB78" s="125"/>
      <c r="AC78" s="125"/>
      <c r="AD78" s="125"/>
      <c r="AE78" s="125"/>
      <c r="AF78" s="125"/>
      <c r="AG78" s="125"/>
      <c r="AH78" s="125"/>
      <c r="AI78" s="125"/>
      <c r="AJ78" s="125"/>
      <c r="AK78" s="125"/>
      <c r="AL78" s="125"/>
      <c r="AM78" s="125"/>
      <c r="AN78" s="147"/>
      <c r="AO78" s="348"/>
      <c r="AP78" s="349"/>
      <c r="AQ78" s="349"/>
      <c r="AR78" s="349"/>
      <c r="AS78" s="350"/>
      <c r="BA78" s="356"/>
      <c r="BB78" s="349"/>
      <c r="BC78" s="349"/>
      <c r="BD78" s="349"/>
      <c r="BE78" s="349"/>
      <c r="BF78" s="349"/>
      <c r="BG78" s="357"/>
      <c r="BH78" s="93"/>
      <c r="BI78" s="9" t="s">
        <v>193</v>
      </c>
      <c r="BK78" s="311" t="s">
        <v>380</v>
      </c>
      <c r="BL78" s="312"/>
      <c r="BM78" s="312"/>
      <c r="BN78" s="312"/>
      <c r="BO78" s="312"/>
      <c r="BP78" s="313"/>
      <c r="BQ78" s="9" t="s">
        <v>42</v>
      </c>
      <c r="BR78" s="125"/>
      <c r="BS78" s="125"/>
      <c r="BT78" s="125"/>
      <c r="BU78" s="125"/>
      <c r="BV78" s="125"/>
      <c r="BW78" s="125"/>
      <c r="BX78" s="125"/>
      <c r="BY78" s="125"/>
      <c r="BZ78" s="125"/>
      <c r="CA78" s="125"/>
      <c r="CB78" s="125"/>
      <c r="CC78" s="125"/>
      <c r="CD78" s="125"/>
      <c r="CE78" s="125"/>
      <c r="CF78" s="125"/>
      <c r="CG78" s="125"/>
      <c r="CH78" s="125"/>
      <c r="CI78" s="125"/>
      <c r="CJ78" s="125"/>
      <c r="CK78" s="125"/>
      <c r="CL78" s="125"/>
      <c r="CM78" s="147"/>
      <c r="CN78" s="348"/>
      <c r="CO78" s="349"/>
      <c r="CP78" s="349"/>
      <c r="CQ78" s="349"/>
      <c r="CR78" s="350"/>
    </row>
    <row r="79" spans="2:96" ht="26.25" customHeight="1" thickBot="1">
      <c r="B79" s="356"/>
      <c r="C79" s="349"/>
      <c r="D79" s="349"/>
      <c r="E79" s="349"/>
      <c r="F79" s="349"/>
      <c r="G79" s="349"/>
      <c r="H79" s="357"/>
      <c r="I79" s="93"/>
      <c r="J79" s="9" t="s">
        <v>51</v>
      </c>
      <c r="L79" s="468"/>
      <c r="M79" s="469"/>
      <c r="N79" s="9" t="s">
        <v>194</v>
      </c>
      <c r="S79" s="314" t="s">
        <v>313</v>
      </c>
      <c r="T79" s="314"/>
      <c r="U79" s="314"/>
      <c r="V79" s="314"/>
      <c r="W79" s="314"/>
      <c r="X79" s="314"/>
      <c r="Y79" s="314"/>
      <c r="Z79" s="314"/>
      <c r="AA79" s="314"/>
      <c r="AB79" s="314"/>
      <c r="AC79" s="314"/>
      <c r="AD79" s="314"/>
      <c r="AE79" s="314"/>
      <c r="AF79" s="314"/>
      <c r="AG79" s="314"/>
      <c r="AH79" s="314"/>
      <c r="AI79" s="314"/>
      <c r="AJ79" s="314"/>
      <c r="AK79" s="314"/>
      <c r="AL79" s="314"/>
      <c r="AM79" s="314"/>
      <c r="AN79" s="365"/>
      <c r="AO79" s="348"/>
      <c r="AP79" s="349"/>
      <c r="AQ79" s="349"/>
      <c r="AR79" s="349"/>
      <c r="AS79" s="350"/>
      <c r="BA79" s="356"/>
      <c r="BB79" s="349"/>
      <c r="BC79" s="349"/>
      <c r="BD79" s="349"/>
      <c r="BE79" s="349"/>
      <c r="BF79" s="349"/>
      <c r="BG79" s="357"/>
      <c r="BH79" s="93"/>
      <c r="BI79" s="9" t="s">
        <v>51</v>
      </c>
      <c r="BK79" s="385">
        <f>COUNTA(BK80:BK88)</f>
        <v>7</v>
      </c>
      <c r="BL79" s="386"/>
      <c r="BM79" s="9" t="s">
        <v>194</v>
      </c>
      <c r="BR79" s="314" t="s">
        <v>313</v>
      </c>
      <c r="BS79" s="314"/>
      <c r="BT79" s="314"/>
      <c r="BU79" s="314"/>
      <c r="BV79" s="314"/>
      <c r="BW79" s="314"/>
      <c r="BX79" s="314"/>
      <c r="BY79" s="314"/>
      <c r="BZ79" s="314"/>
      <c r="CA79" s="314"/>
      <c r="CB79" s="314"/>
      <c r="CC79" s="314"/>
      <c r="CD79" s="314"/>
      <c r="CE79" s="314"/>
      <c r="CF79" s="314"/>
      <c r="CG79" s="314"/>
      <c r="CH79" s="314"/>
      <c r="CI79" s="314"/>
      <c r="CJ79" s="314"/>
      <c r="CK79" s="314"/>
      <c r="CL79" s="314"/>
      <c r="CM79" s="365"/>
      <c r="CN79" s="348"/>
      <c r="CO79" s="349"/>
      <c r="CP79" s="349"/>
      <c r="CQ79" s="349"/>
      <c r="CR79" s="350"/>
    </row>
    <row r="80" spans="2:96" ht="26.25" customHeight="1" thickBot="1">
      <c r="B80" s="356"/>
      <c r="C80" s="349"/>
      <c r="D80" s="349"/>
      <c r="E80" s="349"/>
      <c r="F80" s="349"/>
      <c r="G80" s="349"/>
      <c r="H80" s="357"/>
      <c r="I80" s="93"/>
      <c r="K80" s="16" t="s">
        <v>47</v>
      </c>
      <c r="L80" s="417"/>
      <c r="M80" s="419"/>
      <c r="N80" s="419"/>
      <c r="O80" s="419"/>
      <c r="P80" s="419"/>
      <c r="Q80" s="418"/>
      <c r="S80" s="314"/>
      <c r="T80" s="314"/>
      <c r="U80" s="314"/>
      <c r="V80" s="314"/>
      <c r="W80" s="314"/>
      <c r="X80" s="314"/>
      <c r="Y80" s="314"/>
      <c r="Z80" s="314"/>
      <c r="AA80" s="314"/>
      <c r="AB80" s="314"/>
      <c r="AC80" s="314"/>
      <c r="AD80" s="314"/>
      <c r="AE80" s="314"/>
      <c r="AF80" s="314"/>
      <c r="AG80" s="314"/>
      <c r="AH80" s="314"/>
      <c r="AI80" s="314"/>
      <c r="AJ80" s="314"/>
      <c r="AK80" s="314"/>
      <c r="AL80" s="314"/>
      <c r="AM80" s="314"/>
      <c r="AN80" s="365"/>
      <c r="AO80" s="348"/>
      <c r="AP80" s="349"/>
      <c r="AQ80" s="349"/>
      <c r="AR80" s="349"/>
      <c r="AS80" s="350"/>
      <c r="BA80" s="356"/>
      <c r="BB80" s="349"/>
      <c r="BC80" s="349"/>
      <c r="BD80" s="349"/>
      <c r="BE80" s="349"/>
      <c r="BF80" s="349"/>
      <c r="BG80" s="357"/>
      <c r="BH80" s="93"/>
      <c r="BJ80" s="16" t="s">
        <v>47</v>
      </c>
      <c r="BK80" s="311" t="s">
        <v>381</v>
      </c>
      <c r="BL80" s="312"/>
      <c r="BM80" s="312"/>
      <c r="BN80" s="312"/>
      <c r="BO80" s="312"/>
      <c r="BP80" s="313"/>
      <c r="BR80" s="314"/>
      <c r="BS80" s="314"/>
      <c r="BT80" s="314"/>
      <c r="BU80" s="314"/>
      <c r="BV80" s="314"/>
      <c r="BW80" s="314"/>
      <c r="BX80" s="314"/>
      <c r="BY80" s="314"/>
      <c r="BZ80" s="314"/>
      <c r="CA80" s="314"/>
      <c r="CB80" s="314"/>
      <c r="CC80" s="314"/>
      <c r="CD80" s="314"/>
      <c r="CE80" s="314"/>
      <c r="CF80" s="314"/>
      <c r="CG80" s="314"/>
      <c r="CH80" s="314"/>
      <c r="CI80" s="314"/>
      <c r="CJ80" s="314"/>
      <c r="CK80" s="314"/>
      <c r="CL80" s="314"/>
      <c r="CM80" s="365"/>
      <c r="CN80" s="348"/>
      <c r="CO80" s="349"/>
      <c r="CP80" s="349"/>
      <c r="CQ80" s="349"/>
      <c r="CR80" s="350"/>
    </row>
    <row r="81" spans="2:96" ht="26.25" customHeight="1" thickBot="1">
      <c r="B81" s="356"/>
      <c r="C81" s="349"/>
      <c r="D81" s="349"/>
      <c r="E81" s="349"/>
      <c r="F81" s="349"/>
      <c r="G81" s="349"/>
      <c r="H81" s="357"/>
      <c r="I81" s="93"/>
      <c r="K81" s="16" t="s">
        <v>47</v>
      </c>
      <c r="L81" s="417"/>
      <c r="M81" s="419"/>
      <c r="N81" s="419"/>
      <c r="O81" s="419"/>
      <c r="P81" s="419"/>
      <c r="Q81" s="418"/>
      <c r="AN81" s="20"/>
      <c r="AO81" s="348"/>
      <c r="AP81" s="349"/>
      <c r="AQ81" s="349"/>
      <c r="AR81" s="349"/>
      <c r="AS81" s="350"/>
      <c r="BA81" s="356"/>
      <c r="BB81" s="349"/>
      <c r="BC81" s="349"/>
      <c r="BD81" s="349"/>
      <c r="BE81" s="349"/>
      <c r="BF81" s="349"/>
      <c r="BG81" s="357"/>
      <c r="BH81" s="93"/>
      <c r="BJ81" s="16" t="s">
        <v>47</v>
      </c>
      <c r="BK81" s="311" t="s">
        <v>382</v>
      </c>
      <c r="BL81" s="312"/>
      <c r="BM81" s="312"/>
      <c r="BN81" s="312"/>
      <c r="BO81" s="312"/>
      <c r="BP81" s="313"/>
      <c r="CM81" s="20"/>
      <c r="CN81" s="348"/>
      <c r="CO81" s="349"/>
      <c r="CP81" s="349"/>
      <c r="CQ81" s="349"/>
      <c r="CR81" s="350"/>
    </row>
    <row r="82" spans="2:96" ht="26.25" customHeight="1" thickBot="1">
      <c r="B82" s="356"/>
      <c r="C82" s="349"/>
      <c r="D82" s="349"/>
      <c r="E82" s="349"/>
      <c r="F82" s="349"/>
      <c r="G82" s="349"/>
      <c r="H82" s="357"/>
      <c r="I82" s="93"/>
      <c r="K82" s="16" t="s">
        <v>47</v>
      </c>
      <c r="L82" s="417"/>
      <c r="M82" s="419"/>
      <c r="N82" s="419"/>
      <c r="O82" s="419"/>
      <c r="P82" s="419"/>
      <c r="Q82" s="418"/>
      <c r="AN82" s="20"/>
      <c r="AO82" s="348"/>
      <c r="AP82" s="349"/>
      <c r="AQ82" s="349"/>
      <c r="AR82" s="349"/>
      <c r="AS82" s="350"/>
      <c r="BA82" s="356"/>
      <c r="BB82" s="349"/>
      <c r="BC82" s="349"/>
      <c r="BD82" s="349"/>
      <c r="BE82" s="349"/>
      <c r="BF82" s="349"/>
      <c r="BG82" s="357"/>
      <c r="BH82" s="93"/>
      <c r="BJ82" s="16" t="s">
        <v>47</v>
      </c>
      <c r="BK82" s="311" t="s">
        <v>383</v>
      </c>
      <c r="BL82" s="312"/>
      <c r="BM82" s="312"/>
      <c r="BN82" s="312"/>
      <c r="BO82" s="312"/>
      <c r="BP82" s="313"/>
      <c r="CM82" s="20"/>
      <c r="CN82" s="348"/>
      <c r="CO82" s="349"/>
      <c r="CP82" s="349"/>
      <c r="CQ82" s="349"/>
      <c r="CR82" s="350"/>
    </row>
    <row r="83" spans="2:96" ht="26.25" customHeight="1" thickBot="1">
      <c r="B83" s="356"/>
      <c r="C83" s="349"/>
      <c r="D83" s="349"/>
      <c r="E83" s="349"/>
      <c r="F83" s="349"/>
      <c r="G83" s="349"/>
      <c r="H83" s="357"/>
      <c r="I83" s="93"/>
      <c r="K83" s="16" t="s">
        <v>47</v>
      </c>
      <c r="L83" s="417"/>
      <c r="M83" s="419"/>
      <c r="N83" s="419"/>
      <c r="O83" s="419"/>
      <c r="P83" s="419"/>
      <c r="Q83" s="418"/>
      <c r="AN83" s="20"/>
      <c r="AO83" s="348"/>
      <c r="AP83" s="349"/>
      <c r="AQ83" s="349"/>
      <c r="AR83" s="349"/>
      <c r="AS83" s="350"/>
      <c r="AZ83" s="9"/>
      <c r="BA83" s="356"/>
      <c r="BB83" s="349"/>
      <c r="BC83" s="349"/>
      <c r="BD83" s="349"/>
      <c r="BE83" s="349"/>
      <c r="BF83" s="349"/>
      <c r="BG83" s="357"/>
      <c r="BH83" s="93"/>
      <c r="BJ83" s="16" t="s">
        <v>47</v>
      </c>
      <c r="BK83" s="311" t="s">
        <v>384</v>
      </c>
      <c r="BL83" s="312"/>
      <c r="BM83" s="312"/>
      <c r="BN83" s="312"/>
      <c r="BO83" s="312"/>
      <c r="BP83" s="313"/>
      <c r="CM83" s="20"/>
      <c r="CN83" s="348"/>
      <c r="CO83" s="349"/>
      <c r="CP83" s="349"/>
      <c r="CQ83" s="349"/>
      <c r="CR83" s="350"/>
    </row>
    <row r="84" spans="2:96" ht="26.25" customHeight="1" thickBot="1">
      <c r="B84" s="356"/>
      <c r="C84" s="349"/>
      <c r="D84" s="349"/>
      <c r="E84" s="349"/>
      <c r="F84" s="349"/>
      <c r="G84" s="349"/>
      <c r="H84" s="357"/>
      <c r="I84" s="93"/>
      <c r="K84" s="16" t="s">
        <v>47</v>
      </c>
      <c r="L84" s="470"/>
      <c r="M84" s="471"/>
      <c r="N84" s="471"/>
      <c r="O84" s="471"/>
      <c r="P84" s="471"/>
      <c r="Q84" s="472"/>
      <c r="AN84" s="20"/>
      <c r="AO84" s="348"/>
      <c r="AP84" s="349"/>
      <c r="AQ84" s="349"/>
      <c r="AR84" s="349"/>
      <c r="AS84" s="350"/>
      <c r="BA84" s="356"/>
      <c r="BB84" s="349"/>
      <c r="BC84" s="349"/>
      <c r="BD84" s="349"/>
      <c r="BE84" s="349"/>
      <c r="BF84" s="349"/>
      <c r="BG84" s="357"/>
      <c r="BH84" s="93"/>
      <c r="BJ84" s="16" t="s">
        <v>47</v>
      </c>
      <c r="BK84" s="311" t="s">
        <v>385</v>
      </c>
      <c r="BL84" s="312"/>
      <c r="BM84" s="312"/>
      <c r="BN84" s="312"/>
      <c r="BO84" s="312"/>
      <c r="BP84" s="313"/>
      <c r="CM84" s="20"/>
      <c r="CN84" s="348"/>
      <c r="CO84" s="349"/>
      <c r="CP84" s="349"/>
      <c r="CQ84" s="349"/>
      <c r="CR84" s="350"/>
    </row>
    <row r="85" spans="2:96" ht="26.25" customHeight="1" thickBot="1">
      <c r="B85" s="356"/>
      <c r="C85" s="349"/>
      <c r="D85" s="349"/>
      <c r="E85" s="349"/>
      <c r="F85" s="349"/>
      <c r="G85" s="349"/>
      <c r="H85" s="357"/>
      <c r="I85" s="93"/>
      <c r="K85" s="16" t="s">
        <v>47</v>
      </c>
      <c r="L85" s="452"/>
      <c r="M85" s="453"/>
      <c r="N85" s="453"/>
      <c r="O85" s="453"/>
      <c r="P85" s="453"/>
      <c r="Q85" s="454"/>
      <c r="AN85" s="20"/>
      <c r="AO85" s="348"/>
      <c r="AP85" s="349"/>
      <c r="AQ85" s="349"/>
      <c r="AR85" s="349"/>
      <c r="AS85" s="350"/>
      <c r="BA85" s="356"/>
      <c r="BB85" s="349"/>
      <c r="BC85" s="349"/>
      <c r="BD85" s="349"/>
      <c r="BE85" s="349"/>
      <c r="BF85" s="349"/>
      <c r="BG85" s="357"/>
      <c r="BH85" s="93"/>
      <c r="BJ85" s="16" t="s">
        <v>47</v>
      </c>
      <c r="BK85" s="311" t="s">
        <v>386</v>
      </c>
      <c r="BL85" s="312"/>
      <c r="BM85" s="312"/>
      <c r="BN85" s="312"/>
      <c r="BO85" s="312"/>
      <c r="BP85" s="313"/>
      <c r="CM85" s="20"/>
      <c r="CN85" s="348"/>
      <c r="CO85" s="349"/>
      <c r="CP85" s="349"/>
      <c r="CQ85" s="349"/>
      <c r="CR85" s="350"/>
    </row>
    <row r="86" spans="2:96" ht="26.25" customHeight="1" thickBot="1">
      <c r="B86" s="356"/>
      <c r="C86" s="349"/>
      <c r="D86" s="349"/>
      <c r="E86" s="349"/>
      <c r="F86" s="349"/>
      <c r="G86" s="349"/>
      <c r="H86" s="357"/>
      <c r="I86" s="93"/>
      <c r="K86" s="16" t="s">
        <v>47</v>
      </c>
      <c r="L86" s="452"/>
      <c r="M86" s="453"/>
      <c r="N86" s="453"/>
      <c r="O86" s="453"/>
      <c r="P86" s="453"/>
      <c r="Q86" s="454"/>
      <c r="AN86" s="20"/>
      <c r="AO86" s="348"/>
      <c r="AP86" s="349"/>
      <c r="AQ86" s="349"/>
      <c r="AR86" s="349"/>
      <c r="AS86" s="350"/>
      <c r="BA86" s="356"/>
      <c r="BB86" s="349"/>
      <c r="BC86" s="349"/>
      <c r="BD86" s="349"/>
      <c r="BE86" s="349"/>
      <c r="BF86" s="349"/>
      <c r="BG86" s="357"/>
      <c r="BH86" s="93"/>
      <c r="BJ86" s="16" t="s">
        <v>47</v>
      </c>
      <c r="BK86" s="311" t="s">
        <v>387</v>
      </c>
      <c r="BL86" s="312"/>
      <c r="BM86" s="312"/>
      <c r="BN86" s="312"/>
      <c r="BO86" s="312"/>
      <c r="BP86" s="313"/>
      <c r="CM86" s="20"/>
      <c r="CN86" s="348"/>
      <c r="CO86" s="349"/>
      <c r="CP86" s="349"/>
      <c r="CQ86" s="349"/>
      <c r="CR86" s="350"/>
    </row>
    <row r="87" spans="2:96" ht="26.25" customHeight="1" thickBot="1">
      <c r="B87" s="356"/>
      <c r="C87" s="349"/>
      <c r="D87" s="349"/>
      <c r="E87" s="349"/>
      <c r="F87" s="349"/>
      <c r="G87" s="349"/>
      <c r="H87" s="357"/>
      <c r="I87" s="93"/>
      <c r="K87" s="16" t="s">
        <v>47</v>
      </c>
      <c r="L87" s="452"/>
      <c r="M87" s="453"/>
      <c r="N87" s="453"/>
      <c r="O87" s="453"/>
      <c r="P87" s="453"/>
      <c r="Q87" s="454"/>
      <c r="AN87" s="20"/>
      <c r="AO87" s="348"/>
      <c r="AP87" s="349"/>
      <c r="AQ87" s="349"/>
      <c r="AR87" s="349"/>
      <c r="AS87" s="350"/>
      <c r="BA87" s="356"/>
      <c r="BB87" s="349"/>
      <c r="BC87" s="349"/>
      <c r="BD87" s="349"/>
      <c r="BE87" s="349"/>
      <c r="BF87" s="349"/>
      <c r="BG87" s="357"/>
      <c r="BH87" s="93"/>
      <c r="BJ87" s="16" t="s">
        <v>47</v>
      </c>
      <c r="BK87" s="311"/>
      <c r="BL87" s="312"/>
      <c r="BM87" s="312"/>
      <c r="BN87" s="312"/>
      <c r="BO87" s="312"/>
      <c r="BP87" s="313"/>
      <c r="CM87" s="20"/>
      <c r="CN87" s="348"/>
      <c r="CO87" s="349"/>
      <c r="CP87" s="349"/>
      <c r="CQ87" s="349"/>
      <c r="CR87" s="350"/>
    </row>
    <row r="88" spans="2:96" ht="26.25" customHeight="1" thickBot="1">
      <c r="B88" s="356"/>
      <c r="C88" s="349"/>
      <c r="D88" s="349"/>
      <c r="E88" s="349"/>
      <c r="F88" s="349"/>
      <c r="G88" s="349"/>
      <c r="H88" s="357"/>
      <c r="I88" s="93"/>
      <c r="K88" s="16" t="s">
        <v>47</v>
      </c>
      <c r="L88" s="452"/>
      <c r="M88" s="453"/>
      <c r="N88" s="453"/>
      <c r="O88" s="453"/>
      <c r="P88" s="453"/>
      <c r="Q88" s="454"/>
      <c r="AN88" s="20"/>
      <c r="AO88" s="348"/>
      <c r="AP88" s="349"/>
      <c r="AQ88" s="349"/>
      <c r="AR88" s="349"/>
      <c r="AS88" s="350"/>
      <c r="BA88" s="356"/>
      <c r="BB88" s="349"/>
      <c r="BC88" s="349"/>
      <c r="BD88" s="349"/>
      <c r="BE88" s="349"/>
      <c r="BF88" s="349"/>
      <c r="BG88" s="357"/>
      <c r="BH88" s="93"/>
      <c r="BJ88" s="16" t="s">
        <v>47</v>
      </c>
      <c r="BK88" s="311"/>
      <c r="BL88" s="312"/>
      <c r="BM88" s="312"/>
      <c r="BN88" s="312"/>
      <c r="BO88" s="312"/>
      <c r="BP88" s="313"/>
      <c r="CM88" s="20"/>
      <c r="CN88" s="348"/>
      <c r="CO88" s="349"/>
      <c r="CP88" s="349"/>
      <c r="CQ88" s="349"/>
      <c r="CR88" s="350"/>
    </row>
    <row r="89" spans="2:96" ht="19.5" customHeight="1">
      <c r="B89" s="356"/>
      <c r="C89" s="349"/>
      <c r="D89" s="349"/>
      <c r="E89" s="349"/>
      <c r="F89" s="349"/>
      <c r="G89" s="349"/>
      <c r="H89" s="357"/>
      <c r="I89" s="93"/>
      <c r="K89" s="16"/>
      <c r="L89" s="25"/>
      <c r="M89" s="25"/>
      <c r="N89" s="25"/>
      <c r="O89" s="25"/>
      <c r="P89" s="25"/>
      <c r="Q89" s="25"/>
      <c r="AN89" s="20"/>
      <c r="AO89" s="348"/>
      <c r="AP89" s="349"/>
      <c r="AQ89" s="349"/>
      <c r="AR89" s="349"/>
      <c r="AS89" s="350"/>
      <c r="BA89" s="356"/>
      <c r="BB89" s="349"/>
      <c r="BC89" s="349"/>
      <c r="BD89" s="349"/>
      <c r="BE89" s="349"/>
      <c r="BF89" s="349"/>
      <c r="BG89" s="357"/>
      <c r="BH89" s="93"/>
      <c r="BJ89" s="16"/>
      <c r="BK89" s="25"/>
      <c r="BL89" s="25"/>
      <c r="BM89" s="25"/>
      <c r="BN89" s="25"/>
      <c r="BO89" s="25"/>
      <c r="BP89" s="25"/>
      <c r="CM89" s="20"/>
      <c r="CN89" s="348"/>
      <c r="CO89" s="349"/>
      <c r="CP89" s="349"/>
      <c r="CQ89" s="349"/>
      <c r="CR89" s="350"/>
    </row>
    <row r="90" spans="2:96" ht="26.25" customHeight="1">
      <c r="B90" s="356"/>
      <c r="C90" s="349"/>
      <c r="D90" s="349"/>
      <c r="E90" s="349"/>
      <c r="F90" s="349"/>
      <c r="G90" s="349"/>
      <c r="H90" s="357"/>
      <c r="I90" s="93"/>
      <c r="J90" s="315" t="s">
        <v>393</v>
      </c>
      <c r="K90" s="405"/>
      <c r="L90" s="405"/>
      <c r="M90" s="405"/>
      <c r="N90" s="405"/>
      <c r="O90" s="405"/>
      <c r="P90" s="405"/>
      <c r="Q90" s="405"/>
      <c r="R90" s="405"/>
      <c r="S90" s="541" t="s">
        <v>646</v>
      </c>
      <c r="T90" s="541"/>
      <c r="U90" s="541"/>
      <c r="V90" s="541"/>
      <c r="W90" s="541"/>
      <c r="X90" s="541"/>
      <c r="Y90" s="541"/>
      <c r="Z90" s="541"/>
      <c r="AA90" s="541"/>
      <c r="AB90" s="541"/>
      <c r="AC90" s="541"/>
      <c r="AD90" s="541"/>
      <c r="AE90" s="541"/>
      <c r="AF90" s="541"/>
      <c r="AG90" s="541"/>
      <c r="AH90" s="541"/>
      <c r="AI90" s="541"/>
      <c r="AJ90" s="541"/>
      <c r="AK90" s="541"/>
      <c r="AL90" s="541"/>
      <c r="AM90" s="541"/>
      <c r="AN90" s="542"/>
      <c r="AO90" s="348"/>
      <c r="AP90" s="349"/>
      <c r="AQ90" s="349"/>
      <c r="AR90" s="349"/>
      <c r="AS90" s="350"/>
      <c r="AZ90" s="9"/>
      <c r="BA90" s="356"/>
      <c r="BB90" s="349"/>
      <c r="BC90" s="349"/>
      <c r="BD90" s="349"/>
      <c r="BE90" s="349"/>
      <c r="BF90" s="349"/>
      <c r="BG90" s="357"/>
      <c r="BH90" s="93"/>
      <c r="BI90" s="315" t="s">
        <v>393</v>
      </c>
      <c r="BJ90" s="315"/>
      <c r="BK90" s="315"/>
      <c r="BL90" s="315"/>
      <c r="BM90" s="315"/>
      <c r="BN90" s="315"/>
      <c r="BO90" s="315"/>
      <c r="BP90" s="315"/>
      <c r="BQ90" s="315"/>
      <c r="BR90" s="315" t="s">
        <v>646</v>
      </c>
      <c r="BS90" s="315"/>
      <c r="BT90" s="315"/>
      <c r="BU90" s="315"/>
      <c r="BV90" s="315"/>
      <c r="BW90" s="315"/>
      <c r="BX90" s="315"/>
      <c r="BY90" s="315"/>
      <c r="BZ90" s="315"/>
      <c r="CA90" s="315"/>
      <c r="CB90" s="315"/>
      <c r="CC90" s="315"/>
      <c r="CD90" s="315"/>
      <c r="CE90" s="315"/>
      <c r="CF90" s="315"/>
      <c r="CG90" s="315"/>
      <c r="CH90" s="315"/>
      <c r="CI90" s="315"/>
      <c r="CJ90" s="315"/>
      <c r="CK90" s="315"/>
      <c r="CL90" s="315"/>
      <c r="CM90" s="316"/>
      <c r="CN90" s="348"/>
      <c r="CO90" s="349"/>
      <c r="CP90" s="349"/>
      <c r="CQ90" s="349"/>
      <c r="CR90" s="350"/>
    </row>
    <row r="91" spans="2:96" ht="26.25" customHeight="1">
      <c r="B91" s="356"/>
      <c r="C91" s="349"/>
      <c r="D91" s="349"/>
      <c r="E91" s="349"/>
      <c r="F91" s="349"/>
      <c r="G91" s="349"/>
      <c r="H91" s="357"/>
      <c r="I91" s="93"/>
      <c r="J91" s="405"/>
      <c r="K91" s="405"/>
      <c r="L91" s="405"/>
      <c r="M91" s="405"/>
      <c r="N91" s="405"/>
      <c r="O91" s="405"/>
      <c r="P91" s="405"/>
      <c r="Q91" s="405"/>
      <c r="R91" s="405"/>
      <c r="S91" s="541"/>
      <c r="T91" s="541"/>
      <c r="U91" s="541"/>
      <c r="V91" s="541"/>
      <c r="W91" s="541"/>
      <c r="X91" s="541"/>
      <c r="Y91" s="541"/>
      <c r="Z91" s="541"/>
      <c r="AA91" s="541"/>
      <c r="AB91" s="541"/>
      <c r="AC91" s="541"/>
      <c r="AD91" s="541"/>
      <c r="AE91" s="541"/>
      <c r="AF91" s="541"/>
      <c r="AG91" s="541"/>
      <c r="AH91" s="541"/>
      <c r="AI91" s="541"/>
      <c r="AJ91" s="541"/>
      <c r="AK91" s="541"/>
      <c r="AL91" s="541"/>
      <c r="AM91" s="541"/>
      <c r="AN91" s="542"/>
      <c r="AO91" s="348"/>
      <c r="AP91" s="349"/>
      <c r="AQ91" s="349"/>
      <c r="AR91" s="349"/>
      <c r="AS91" s="350"/>
      <c r="AZ91" s="9"/>
      <c r="BA91" s="356"/>
      <c r="BB91" s="349"/>
      <c r="BC91" s="349"/>
      <c r="BD91" s="349"/>
      <c r="BE91" s="349"/>
      <c r="BF91" s="349"/>
      <c r="BG91" s="357"/>
      <c r="BH91" s="93"/>
      <c r="BI91" s="315"/>
      <c r="BJ91" s="315"/>
      <c r="BK91" s="315"/>
      <c r="BL91" s="315"/>
      <c r="BM91" s="315"/>
      <c r="BN91" s="315"/>
      <c r="BO91" s="315"/>
      <c r="BP91" s="315"/>
      <c r="BQ91" s="315"/>
      <c r="BR91" s="315"/>
      <c r="BS91" s="315"/>
      <c r="BT91" s="315"/>
      <c r="BU91" s="315"/>
      <c r="BV91" s="315"/>
      <c r="BW91" s="315"/>
      <c r="BX91" s="315"/>
      <c r="BY91" s="315"/>
      <c r="BZ91" s="315"/>
      <c r="CA91" s="315"/>
      <c r="CB91" s="315"/>
      <c r="CC91" s="315"/>
      <c r="CD91" s="315"/>
      <c r="CE91" s="315"/>
      <c r="CF91" s="315"/>
      <c r="CG91" s="315"/>
      <c r="CH91" s="315"/>
      <c r="CI91" s="315"/>
      <c r="CJ91" s="315"/>
      <c r="CK91" s="315"/>
      <c r="CL91" s="315"/>
      <c r="CM91" s="316"/>
      <c r="CN91" s="348"/>
      <c r="CO91" s="349"/>
      <c r="CP91" s="349"/>
      <c r="CQ91" s="349"/>
      <c r="CR91" s="350"/>
    </row>
    <row r="92" spans="2:96" ht="26.25" customHeight="1" thickBot="1">
      <c r="B92" s="356"/>
      <c r="C92" s="349"/>
      <c r="D92" s="349"/>
      <c r="E92" s="349"/>
      <c r="F92" s="349"/>
      <c r="G92" s="349"/>
      <c r="H92" s="357"/>
      <c r="I92" s="93"/>
      <c r="K92" s="304"/>
      <c r="L92" s="27" t="s">
        <v>256</v>
      </c>
      <c r="M92" s="25"/>
      <c r="N92" s="25"/>
      <c r="O92" s="25"/>
      <c r="P92" s="25"/>
      <c r="Q92" s="25"/>
      <c r="S92" s="125"/>
      <c r="T92" s="125"/>
      <c r="U92" s="125"/>
      <c r="V92" s="125"/>
      <c r="W92" s="125"/>
      <c r="X92" s="125"/>
      <c r="Y92" s="125"/>
      <c r="Z92" s="125"/>
      <c r="AA92" s="125"/>
      <c r="AB92" s="125"/>
      <c r="AC92" s="125"/>
      <c r="AD92" s="125"/>
      <c r="AE92" s="125"/>
      <c r="AF92" s="125"/>
      <c r="AG92" s="125"/>
      <c r="AH92" s="125"/>
      <c r="AI92" s="125"/>
      <c r="AJ92" s="125"/>
      <c r="AK92" s="125"/>
      <c r="AL92" s="125"/>
      <c r="AM92" s="125"/>
      <c r="AN92" s="147"/>
      <c r="AO92" s="348"/>
      <c r="AP92" s="349"/>
      <c r="AQ92" s="349"/>
      <c r="AR92" s="349"/>
      <c r="AS92" s="350"/>
      <c r="AT92" s="171" t="b">
        <v>0</v>
      </c>
      <c r="AZ92" s="9"/>
      <c r="BA92" s="356"/>
      <c r="BB92" s="349"/>
      <c r="BC92" s="349"/>
      <c r="BD92" s="349"/>
      <c r="BE92" s="349"/>
      <c r="BF92" s="349"/>
      <c r="BG92" s="357"/>
      <c r="BH92" s="93"/>
      <c r="BJ92" s="97"/>
      <c r="BK92" s="27" t="s">
        <v>256</v>
      </c>
      <c r="BL92" s="25"/>
      <c r="BM92" s="25"/>
      <c r="BN92" s="25"/>
      <c r="BO92" s="25"/>
      <c r="BP92" s="25"/>
      <c r="BR92" s="125"/>
      <c r="BS92" s="125"/>
      <c r="BT92" s="125"/>
      <c r="BU92" s="125"/>
      <c r="BV92" s="125"/>
      <c r="BW92" s="125"/>
      <c r="BX92" s="125"/>
      <c r="BY92" s="125"/>
      <c r="BZ92" s="125"/>
      <c r="CA92" s="125"/>
      <c r="CB92" s="125"/>
      <c r="CC92" s="125"/>
      <c r="CD92" s="125"/>
      <c r="CE92" s="125"/>
      <c r="CF92" s="125"/>
      <c r="CG92" s="125"/>
      <c r="CH92" s="125"/>
      <c r="CI92" s="125"/>
      <c r="CJ92" s="125"/>
      <c r="CK92" s="125"/>
      <c r="CL92" s="125"/>
      <c r="CM92" s="147"/>
      <c r="CN92" s="348"/>
      <c r="CO92" s="349"/>
      <c r="CP92" s="349"/>
      <c r="CQ92" s="349"/>
      <c r="CR92" s="350"/>
    </row>
    <row r="93" spans="2:96" ht="26" customHeight="1" thickBot="1">
      <c r="B93" s="356"/>
      <c r="C93" s="349"/>
      <c r="D93" s="349"/>
      <c r="E93" s="349"/>
      <c r="F93" s="349"/>
      <c r="G93" s="349"/>
      <c r="H93" s="357"/>
      <c r="I93" s="93"/>
      <c r="K93" s="262"/>
      <c r="L93" s="9" t="s">
        <v>210</v>
      </c>
      <c r="M93" s="16" t="s">
        <v>273</v>
      </c>
      <c r="N93" s="465"/>
      <c r="O93" s="466"/>
      <c r="P93" s="466"/>
      <c r="Q93" s="466"/>
      <c r="R93" s="466"/>
      <c r="S93" s="466"/>
      <c r="T93" s="466"/>
      <c r="U93" s="466"/>
      <c r="V93" s="466"/>
      <c r="W93" s="466"/>
      <c r="X93" s="466"/>
      <c r="Y93" s="466"/>
      <c r="Z93" s="466"/>
      <c r="AA93" s="466"/>
      <c r="AB93" s="466"/>
      <c r="AC93" s="466"/>
      <c r="AD93" s="466"/>
      <c r="AE93" s="466"/>
      <c r="AF93" s="466"/>
      <c r="AG93" s="467"/>
      <c r="AH93" s="9" t="s">
        <v>272</v>
      </c>
      <c r="AN93" s="20"/>
      <c r="AO93" s="348"/>
      <c r="AP93" s="349"/>
      <c r="AQ93" s="349"/>
      <c r="AR93" s="349"/>
      <c r="AS93" s="350"/>
      <c r="AT93" s="171" t="b">
        <v>0</v>
      </c>
      <c r="AZ93" s="9"/>
      <c r="BA93" s="356"/>
      <c r="BB93" s="349"/>
      <c r="BC93" s="349"/>
      <c r="BD93" s="349"/>
      <c r="BE93" s="349"/>
      <c r="BF93" s="349"/>
      <c r="BG93" s="357"/>
      <c r="BH93" s="93"/>
      <c r="BJ93" s="96"/>
      <c r="BK93" s="9" t="s">
        <v>271</v>
      </c>
      <c r="BL93" s="25"/>
      <c r="BM93" s="379" t="s">
        <v>409</v>
      </c>
      <c r="BN93" s="380"/>
      <c r="BO93" s="380"/>
      <c r="BP93" s="380"/>
      <c r="BQ93" s="380"/>
      <c r="BR93" s="380"/>
      <c r="BS93" s="380"/>
      <c r="BT93" s="380"/>
      <c r="BU93" s="380"/>
      <c r="BV93" s="380"/>
      <c r="BW93" s="380"/>
      <c r="BX93" s="380"/>
      <c r="BY93" s="380"/>
      <c r="BZ93" s="380"/>
      <c r="CA93" s="380"/>
      <c r="CB93" s="380"/>
      <c r="CC93" s="380"/>
      <c r="CD93" s="380"/>
      <c r="CE93" s="380"/>
      <c r="CF93" s="381"/>
      <c r="CG93" s="9" t="s">
        <v>42</v>
      </c>
      <c r="CM93" s="20"/>
      <c r="CN93" s="348"/>
      <c r="CO93" s="349"/>
      <c r="CP93" s="349"/>
      <c r="CQ93" s="349"/>
      <c r="CR93" s="350"/>
    </row>
    <row r="94" spans="2:96" ht="26" customHeight="1" thickBot="1">
      <c r="B94" s="356"/>
      <c r="C94" s="349"/>
      <c r="D94" s="349"/>
      <c r="E94" s="349"/>
      <c r="F94" s="349"/>
      <c r="G94" s="349"/>
      <c r="H94" s="357"/>
      <c r="I94" s="93"/>
      <c r="K94" s="16"/>
      <c r="L94" s="27"/>
      <c r="M94" s="16" t="s">
        <v>273</v>
      </c>
      <c r="N94" s="465"/>
      <c r="O94" s="466"/>
      <c r="P94" s="466"/>
      <c r="Q94" s="466"/>
      <c r="R94" s="466"/>
      <c r="S94" s="466"/>
      <c r="T94" s="466"/>
      <c r="U94" s="466"/>
      <c r="V94" s="466"/>
      <c r="W94" s="466"/>
      <c r="X94" s="466"/>
      <c r="Y94" s="466"/>
      <c r="Z94" s="466"/>
      <c r="AA94" s="466"/>
      <c r="AB94" s="466"/>
      <c r="AC94" s="466"/>
      <c r="AD94" s="466"/>
      <c r="AE94" s="466"/>
      <c r="AF94" s="466"/>
      <c r="AG94" s="467"/>
      <c r="AH94" s="9" t="s">
        <v>272</v>
      </c>
      <c r="AN94" s="20"/>
      <c r="AO94" s="348"/>
      <c r="AP94" s="349"/>
      <c r="AQ94" s="349"/>
      <c r="AR94" s="349"/>
      <c r="AS94" s="350"/>
      <c r="AZ94" s="9"/>
      <c r="BA94" s="356"/>
      <c r="BB94" s="349"/>
      <c r="BC94" s="349"/>
      <c r="BD94" s="349"/>
      <c r="BE94" s="349"/>
      <c r="BF94" s="349"/>
      <c r="BG94" s="357"/>
      <c r="BH94" s="93"/>
      <c r="BJ94" s="16"/>
      <c r="BK94" s="27"/>
      <c r="BL94" s="16" t="s">
        <v>273</v>
      </c>
      <c r="BM94" s="361"/>
      <c r="BN94" s="362"/>
      <c r="BO94" s="362"/>
      <c r="BP94" s="362"/>
      <c r="BQ94" s="362"/>
      <c r="BR94" s="362"/>
      <c r="BS94" s="362"/>
      <c r="BT94" s="362"/>
      <c r="BU94" s="362"/>
      <c r="BV94" s="362"/>
      <c r="BW94" s="362"/>
      <c r="BX94" s="362"/>
      <c r="BY94" s="362"/>
      <c r="BZ94" s="362"/>
      <c r="CA94" s="362"/>
      <c r="CB94" s="362"/>
      <c r="CC94" s="362"/>
      <c r="CD94" s="362"/>
      <c r="CE94" s="362"/>
      <c r="CF94" s="363"/>
      <c r="CG94" s="9" t="s">
        <v>42</v>
      </c>
      <c r="CM94" s="20"/>
      <c r="CN94" s="348"/>
      <c r="CO94" s="349"/>
      <c r="CP94" s="349"/>
      <c r="CQ94" s="349"/>
      <c r="CR94" s="350"/>
    </row>
    <row r="95" spans="2:96" ht="26" customHeight="1" thickBot="1">
      <c r="B95" s="356"/>
      <c r="C95" s="349"/>
      <c r="D95" s="349"/>
      <c r="E95" s="349"/>
      <c r="F95" s="349"/>
      <c r="G95" s="349"/>
      <c r="H95" s="357"/>
      <c r="I95" s="93"/>
      <c r="K95" s="16"/>
      <c r="L95" s="27"/>
      <c r="M95" s="16" t="s">
        <v>273</v>
      </c>
      <c r="N95" s="465"/>
      <c r="O95" s="466"/>
      <c r="P95" s="466"/>
      <c r="Q95" s="466"/>
      <c r="R95" s="466"/>
      <c r="S95" s="466"/>
      <c r="T95" s="466"/>
      <c r="U95" s="466"/>
      <c r="V95" s="466"/>
      <c r="W95" s="466"/>
      <c r="X95" s="466"/>
      <c r="Y95" s="466"/>
      <c r="Z95" s="466"/>
      <c r="AA95" s="466"/>
      <c r="AB95" s="466"/>
      <c r="AC95" s="466"/>
      <c r="AD95" s="466"/>
      <c r="AE95" s="466"/>
      <c r="AF95" s="466"/>
      <c r="AG95" s="467"/>
      <c r="AH95" s="9" t="s">
        <v>272</v>
      </c>
      <c r="AN95" s="20"/>
      <c r="AO95" s="348"/>
      <c r="AP95" s="349"/>
      <c r="AQ95" s="349"/>
      <c r="AR95" s="349"/>
      <c r="AS95" s="350"/>
      <c r="AZ95" s="9"/>
      <c r="BA95" s="356"/>
      <c r="BB95" s="349"/>
      <c r="BC95" s="349"/>
      <c r="BD95" s="349"/>
      <c r="BE95" s="349"/>
      <c r="BF95" s="349"/>
      <c r="BG95" s="357"/>
      <c r="BH95" s="93"/>
      <c r="BJ95" s="16"/>
      <c r="BK95" s="27"/>
      <c r="BL95" s="16" t="s">
        <v>273</v>
      </c>
      <c r="BM95" s="361"/>
      <c r="BN95" s="362"/>
      <c r="BO95" s="362"/>
      <c r="BP95" s="362"/>
      <c r="BQ95" s="362"/>
      <c r="BR95" s="362"/>
      <c r="BS95" s="362"/>
      <c r="BT95" s="362"/>
      <c r="BU95" s="362"/>
      <c r="BV95" s="362"/>
      <c r="BW95" s="362"/>
      <c r="BX95" s="362"/>
      <c r="BY95" s="362"/>
      <c r="BZ95" s="362"/>
      <c r="CA95" s="362"/>
      <c r="CB95" s="362"/>
      <c r="CC95" s="362"/>
      <c r="CD95" s="362"/>
      <c r="CE95" s="362"/>
      <c r="CF95" s="363"/>
      <c r="CG95" s="9" t="s">
        <v>42</v>
      </c>
      <c r="CM95" s="20"/>
      <c r="CN95" s="348"/>
      <c r="CO95" s="349"/>
      <c r="CP95" s="349"/>
      <c r="CQ95" s="349"/>
      <c r="CR95" s="350"/>
    </row>
    <row r="96" spans="2:96" ht="26" customHeight="1" thickBot="1">
      <c r="B96" s="356"/>
      <c r="C96" s="349"/>
      <c r="D96" s="349"/>
      <c r="E96" s="349"/>
      <c r="F96" s="349"/>
      <c r="G96" s="349"/>
      <c r="H96" s="357"/>
      <c r="I96" s="93"/>
      <c r="K96" s="16"/>
      <c r="L96" s="27"/>
      <c r="M96" s="16" t="s">
        <v>273</v>
      </c>
      <c r="N96" s="465"/>
      <c r="O96" s="466"/>
      <c r="P96" s="466"/>
      <c r="Q96" s="466"/>
      <c r="R96" s="466"/>
      <c r="S96" s="466"/>
      <c r="T96" s="466"/>
      <c r="U96" s="466"/>
      <c r="V96" s="466"/>
      <c r="W96" s="466"/>
      <c r="X96" s="466"/>
      <c r="Y96" s="466"/>
      <c r="Z96" s="466"/>
      <c r="AA96" s="466"/>
      <c r="AB96" s="466"/>
      <c r="AC96" s="466"/>
      <c r="AD96" s="466"/>
      <c r="AE96" s="466"/>
      <c r="AF96" s="466"/>
      <c r="AG96" s="467"/>
      <c r="AH96" s="9" t="s">
        <v>272</v>
      </c>
      <c r="AN96" s="20"/>
      <c r="AO96" s="348"/>
      <c r="AP96" s="349"/>
      <c r="AQ96" s="349"/>
      <c r="AR96" s="349"/>
      <c r="AS96" s="350"/>
      <c r="AZ96" s="9"/>
      <c r="BA96" s="356"/>
      <c r="BB96" s="349"/>
      <c r="BC96" s="349"/>
      <c r="BD96" s="349"/>
      <c r="BE96" s="349"/>
      <c r="BF96" s="349"/>
      <c r="BG96" s="357"/>
      <c r="BH96" s="93"/>
      <c r="BJ96" s="16"/>
      <c r="BK96" s="27"/>
      <c r="BL96" s="16" t="s">
        <v>273</v>
      </c>
      <c r="BM96" s="361"/>
      <c r="BN96" s="362"/>
      <c r="BO96" s="362"/>
      <c r="BP96" s="362"/>
      <c r="BQ96" s="362"/>
      <c r="BR96" s="362"/>
      <c r="BS96" s="362"/>
      <c r="BT96" s="362"/>
      <c r="BU96" s="362"/>
      <c r="BV96" s="362"/>
      <c r="BW96" s="362"/>
      <c r="BX96" s="362"/>
      <c r="BY96" s="362"/>
      <c r="BZ96" s="362"/>
      <c r="CA96" s="362"/>
      <c r="CB96" s="362"/>
      <c r="CC96" s="362"/>
      <c r="CD96" s="362"/>
      <c r="CE96" s="362"/>
      <c r="CF96" s="363"/>
      <c r="CG96" s="9" t="s">
        <v>42</v>
      </c>
      <c r="CM96" s="20"/>
      <c r="CN96" s="348"/>
      <c r="CO96" s="349"/>
      <c r="CP96" s="349"/>
      <c r="CQ96" s="349"/>
      <c r="CR96" s="350"/>
    </row>
    <row r="97" spans="2:96" ht="18" customHeight="1">
      <c r="B97" s="356"/>
      <c r="C97" s="349"/>
      <c r="D97" s="349"/>
      <c r="E97" s="349"/>
      <c r="F97" s="349"/>
      <c r="G97" s="349"/>
      <c r="H97" s="357"/>
      <c r="I97" s="93"/>
      <c r="K97" s="16"/>
      <c r="L97" s="27"/>
      <c r="M97" s="16"/>
      <c r="N97" s="25"/>
      <c r="O97" s="25"/>
      <c r="P97" s="25"/>
      <c r="Q97" s="25"/>
      <c r="R97" s="25"/>
      <c r="S97" s="25"/>
      <c r="T97" s="25"/>
      <c r="U97" s="25"/>
      <c r="V97" s="25"/>
      <c r="W97" s="25"/>
      <c r="X97" s="25"/>
      <c r="Y97" s="25"/>
      <c r="Z97" s="25"/>
      <c r="AA97" s="25"/>
      <c r="AB97" s="25"/>
      <c r="AC97" s="25"/>
      <c r="AD97" s="25"/>
      <c r="AE97" s="25"/>
      <c r="AF97" s="25"/>
      <c r="AG97" s="25"/>
      <c r="AN97" s="20"/>
      <c r="AO97" s="348"/>
      <c r="AP97" s="349"/>
      <c r="AQ97" s="349"/>
      <c r="AR97" s="349"/>
      <c r="AS97" s="350"/>
      <c r="AZ97" s="9"/>
      <c r="BA97" s="356"/>
      <c r="BB97" s="349"/>
      <c r="BC97" s="349"/>
      <c r="BD97" s="349"/>
      <c r="BE97" s="349"/>
      <c r="BF97" s="349"/>
      <c r="BG97" s="357"/>
      <c r="BH97" s="93"/>
      <c r="BJ97" s="16"/>
      <c r="BK97" s="27"/>
      <c r="BL97" s="16"/>
      <c r="BM97" s="25"/>
      <c r="BN97" s="25"/>
      <c r="BO97" s="25"/>
      <c r="BP97" s="25"/>
      <c r="BQ97" s="25"/>
      <c r="BR97" s="25"/>
      <c r="BS97" s="25"/>
      <c r="BT97" s="25"/>
      <c r="BU97" s="25"/>
      <c r="BV97" s="25"/>
      <c r="BW97" s="25"/>
      <c r="BX97" s="25"/>
      <c r="BY97" s="25"/>
      <c r="BZ97" s="25"/>
      <c r="CA97" s="25"/>
      <c r="CB97" s="25"/>
      <c r="CC97" s="25"/>
      <c r="CD97" s="25"/>
      <c r="CE97" s="25"/>
      <c r="CF97" s="25"/>
      <c r="CM97" s="20"/>
      <c r="CN97" s="348"/>
      <c r="CO97" s="349"/>
      <c r="CP97" s="349"/>
      <c r="CQ97" s="349"/>
      <c r="CR97" s="350"/>
    </row>
    <row r="98" spans="2:96" ht="26.25" customHeight="1">
      <c r="B98" s="356"/>
      <c r="C98" s="349"/>
      <c r="D98" s="349"/>
      <c r="E98" s="349"/>
      <c r="F98" s="349"/>
      <c r="G98" s="349"/>
      <c r="H98" s="357"/>
      <c r="I98" s="93"/>
      <c r="J98" s="315" t="s">
        <v>395</v>
      </c>
      <c r="K98" s="405"/>
      <c r="L98" s="405"/>
      <c r="M98" s="405"/>
      <c r="N98" s="405"/>
      <c r="O98" s="405"/>
      <c r="P98" s="405"/>
      <c r="Q98" s="405"/>
      <c r="R98" s="405"/>
      <c r="S98" s="315" t="s">
        <v>646</v>
      </c>
      <c r="T98" s="315"/>
      <c r="U98" s="315"/>
      <c r="V98" s="315"/>
      <c r="W98" s="315"/>
      <c r="X98" s="315"/>
      <c r="Y98" s="315"/>
      <c r="Z98" s="315"/>
      <c r="AA98" s="315"/>
      <c r="AB98" s="315"/>
      <c r="AC98" s="315"/>
      <c r="AD98" s="315"/>
      <c r="AE98" s="315"/>
      <c r="AF98" s="315"/>
      <c r="AG98" s="315"/>
      <c r="AH98" s="315"/>
      <c r="AI98" s="315"/>
      <c r="AJ98" s="315"/>
      <c r="AK98" s="315"/>
      <c r="AL98" s="315"/>
      <c r="AM98" s="315"/>
      <c r="AN98" s="316"/>
      <c r="AO98" s="348"/>
      <c r="AP98" s="349"/>
      <c r="AQ98" s="349"/>
      <c r="AR98" s="349"/>
      <c r="AS98" s="350"/>
      <c r="AZ98" s="9"/>
      <c r="BA98" s="356"/>
      <c r="BB98" s="349"/>
      <c r="BC98" s="349"/>
      <c r="BD98" s="349"/>
      <c r="BE98" s="349"/>
      <c r="BF98" s="349"/>
      <c r="BG98" s="357"/>
      <c r="BH98" s="93"/>
      <c r="BI98" s="315" t="s">
        <v>395</v>
      </c>
      <c r="BJ98" s="315"/>
      <c r="BK98" s="315"/>
      <c r="BL98" s="315"/>
      <c r="BM98" s="315"/>
      <c r="BN98" s="315"/>
      <c r="BO98" s="315"/>
      <c r="BP98" s="315"/>
      <c r="BQ98" s="315"/>
      <c r="BR98" s="315" t="s">
        <v>646</v>
      </c>
      <c r="BS98" s="315"/>
      <c r="BT98" s="315"/>
      <c r="BU98" s="315"/>
      <c r="BV98" s="315"/>
      <c r="BW98" s="315"/>
      <c r="BX98" s="315"/>
      <c r="BY98" s="315"/>
      <c r="BZ98" s="315"/>
      <c r="CA98" s="315"/>
      <c r="CB98" s="315"/>
      <c r="CC98" s="315"/>
      <c r="CD98" s="315"/>
      <c r="CE98" s="315"/>
      <c r="CF98" s="315"/>
      <c r="CG98" s="315"/>
      <c r="CH98" s="315"/>
      <c r="CI98" s="315"/>
      <c r="CJ98" s="315"/>
      <c r="CK98" s="315"/>
      <c r="CL98" s="315"/>
      <c r="CM98" s="316"/>
      <c r="CN98" s="348"/>
      <c r="CO98" s="349"/>
      <c r="CP98" s="349"/>
      <c r="CQ98" s="349"/>
      <c r="CR98" s="350"/>
    </row>
    <row r="99" spans="2:96" ht="26.25" customHeight="1">
      <c r="B99" s="356"/>
      <c r="C99" s="349"/>
      <c r="D99" s="349"/>
      <c r="E99" s="349"/>
      <c r="F99" s="349"/>
      <c r="G99" s="349"/>
      <c r="H99" s="357"/>
      <c r="I99" s="93"/>
      <c r="J99" s="405"/>
      <c r="K99" s="405"/>
      <c r="L99" s="405"/>
      <c r="M99" s="405"/>
      <c r="N99" s="405"/>
      <c r="O99" s="405"/>
      <c r="P99" s="405"/>
      <c r="Q99" s="405"/>
      <c r="R99" s="405"/>
      <c r="S99" s="315"/>
      <c r="T99" s="315"/>
      <c r="U99" s="315"/>
      <c r="V99" s="315"/>
      <c r="W99" s="315"/>
      <c r="X99" s="315"/>
      <c r="Y99" s="315"/>
      <c r="Z99" s="315"/>
      <c r="AA99" s="315"/>
      <c r="AB99" s="315"/>
      <c r="AC99" s="315"/>
      <c r="AD99" s="315"/>
      <c r="AE99" s="315"/>
      <c r="AF99" s="315"/>
      <c r="AG99" s="315"/>
      <c r="AH99" s="315"/>
      <c r="AI99" s="315"/>
      <c r="AJ99" s="315"/>
      <c r="AK99" s="315"/>
      <c r="AL99" s="315"/>
      <c r="AM99" s="315"/>
      <c r="AN99" s="316"/>
      <c r="AO99" s="348"/>
      <c r="AP99" s="349"/>
      <c r="AQ99" s="349"/>
      <c r="AR99" s="349"/>
      <c r="AS99" s="350"/>
      <c r="AZ99" s="9"/>
      <c r="BA99" s="356"/>
      <c r="BB99" s="349"/>
      <c r="BC99" s="349"/>
      <c r="BD99" s="349"/>
      <c r="BE99" s="349"/>
      <c r="BF99" s="349"/>
      <c r="BG99" s="357"/>
      <c r="BH99" s="93"/>
      <c r="BI99" s="315"/>
      <c r="BJ99" s="315"/>
      <c r="BK99" s="315"/>
      <c r="BL99" s="315"/>
      <c r="BM99" s="315"/>
      <c r="BN99" s="315"/>
      <c r="BO99" s="315"/>
      <c r="BP99" s="315"/>
      <c r="BQ99" s="315"/>
      <c r="BR99" s="315"/>
      <c r="BS99" s="315"/>
      <c r="BT99" s="315"/>
      <c r="BU99" s="315"/>
      <c r="BV99" s="315"/>
      <c r="BW99" s="315"/>
      <c r="BX99" s="315"/>
      <c r="BY99" s="315"/>
      <c r="BZ99" s="315"/>
      <c r="CA99" s="315"/>
      <c r="CB99" s="315"/>
      <c r="CC99" s="315"/>
      <c r="CD99" s="315"/>
      <c r="CE99" s="315"/>
      <c r="CF99" s="315"/>
      <c r="CG99" s="315"/>
      <c r="CH99" s="315"/>
      <c r="CI99" s="315"/>
      <c r="CJ99" s="315"/>
      <c r="CK99" s="315"/>
      <c r="CL99" s="315"/>
      <c r="CM99" s="316"/>
      <c r="CN99" s="348"/>
      <c r="CO99" s="349"/>
      <c r="CP99" s="349"/>
      <c r="CQ99" s="349"/>
      <c r="CR99" s="350"/>
    </row>
    <row r="100" spans="2:96" ht="26.25" customHeight="1">
      <c r="B100" s="356"/>
      <c r="C100" s="349"/>
      <c r="D100" s="349"/>
      <c r="E100" s="349"/>
      <c r="F100" s="349"/>
      <c r="G100" s="349"/>
      <c r="H100" s="357"/>
      <c r="I100" s="93"/>
      <c r="K100" s="304"/>
      <c r="L100" s="27" t="s">
        <v>257</v>
      </c>
      <c r="M100" s="25"/>
      <c r="N100" s="25"/>
      <c r="O100" s="25"/>
      <c r="P100" s="25"/>
      <c r="Q100" s="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47"/>
      <c r="AO100" s="348"/>
      <c r="AP100" s="349"/>
      <c r="AQ100" s="349"/>
      <c r="AR100" s="349"/>
      <c r="AS100" s="350"/>
      <c r="AT100" s="171" t="b">
        <v>0</v>
      </c>
      <c r="AZ100" s="9"/>
      <c r="BA100" s="356"/>
      <c r="BB100" s="349"/>
      <c r="BC100" s="349"/>
      <c r="BD100" s="349"/>
      <c r="BE100" s="349"/>
      <c r="BF100" s="349"/>
      <c r="BG100" s="357"/>
      <c r="BH100" s="93"/>
      <c r="BJ100" s="97"/>
      <c r="BK100" s="27" t="s">
        <v>178</v>
      </c>
      <c r="BL100" s="25"/>
      <c r="BM100" s="25"/>
      <c r="BN100" s="25"/>
      <c r="BO100" s="25"/>
      <c r="BP100" s="25"/>
      <c r="BR100" s="125"/>
      <c r="BS100" s="125"/>
      <c r="BT100" s="125"/>
      <c r="BU100" s="125"/>
      <c r="BV100" s="125"/>
      <c r="BW100" s="125"/>
      <c r="BX100" s="125"/>
      <c r="BY100" s="125"/>
      <c r="BZ100" s="125"/>
      <c r="CA100" s="125"/>
      <c r="CB100" s="125"/>
      <c r="CC100" s="125"/>
      <c r="CD100" s="125"/>
      <c r="CE100" s="125"/>
      <c r="CF100" s="125"/>
      <c r="CG100" s="125"/>
      <c r="CH100" s="125"/>
      <c r="CI100" s="125"/>
      <c r="CJ100" s="125"/>
      <c r="CK100" s="125"/>
      <c r="CL100" s="125"/>
      <c r="CM100" s="147"/>
      <c r="CN100" s="348"/>
      <c r="CO100" s="349"/>
      <c r="CP100" s="349"/>
      <c r="CQ100" s="349"/>
      <c r="CR100" s="350"/>
    </row>
    <row r="101" spans="2:96" ht="26.25" customHeight="1" thickBot="1">
      <c r="B101" s="356"/>
      <c r="C101" s="349"/>
      <c r="D101" s="349"/>
      <c r="E101" s="349"/>
      <c r="F101" s="349"/>
      <c r="G101" s="349"/>
      <c r="H101" s="357"/>
      <c r="I101" s="93"/>
      <c r="K101" s="304"/>
      <c r="L101" s="27" t="s">
        <v>258</v>
      </c>
      <c r="M101" s="25"/>
      <c r="N101" s="25"/>
      <c r="O101" s="25"/>
      <c r="P101" s="25"/>
      <c r="Q101" s="25"/>
      <c r="AN101" s="20"/>
      <c r="AO101" s="348"/>
      <c r="AP101" s="349"/>
      <c r="AQ101" s="349"/>
      <c r="AR101" s="349"/>
      <c r="AS101" s="350"/>
      <c r="AT101" s="171" t="b">
        <v>0</v>
      </c>
      <c r="AZ101" s="9"/>
      <c r="BA101" s="356"/>
      <c r="BB101" s="349"/>
      <c r="BC101" s="349"/>
      <c r="BD101" s="349"/>
      <c r="BE101" s="349"/>
      <c r="BF101" s="349"/>
      <c r="BG101" s="357"/>
      <c r="BH101" s="93"/>
      <c r="BJ101" s="97"/>
      <c r="BK101" s="27" t="s">
        <v>258</v>
      </c>
      <c r="BL101" s="25"/>
      <c r="BM101" s="25"/>
      <c r="BN101" s="25"/>
      <c r="BO101" s="25"/>
      <c r="BP101" s="25"/>
      <c r="CM101" s="20"/>
      <c r="CN101" s="348"/>
      <c r="CO101" s="349"/>
      <c r="CP101" s="349"/>
      <c r="CQ101" s="349"/>
      <c r="CR101" s="350"/>
    </row>
    <row r="102" spans="2:96" ht="26" customHeight="1" thickBot="1">
      <c r="B102" s="356"/>
      <c r="C102" s="349"/>
      <c r="D102" s="349"/>
      <c r="E102" s="349"/>
      <c r="F102" s="349"/>
      <c r="G102" s="349"/>
      <c r="H102" s="357"/>
      <c r="I102" s="93"/>
      <c r="K102" s="262"/>
      <c r="L102" s="9" t="s">
        <v>210</v>
      </c>
      <c r="M102" s="16" t="s">
        <v>273</v>
      </c>
      <c r="N102" s="465"/>
      <c r="O102" s="466"/>
      <c r="P102" s="466"/>
      <c r="Q102" s="466"/>
      <c r="R102" s="466"/>
      <c r="S102" s="466"/>
      <c r="T102" s="466"/>
      <c r="U102" s="466"/>
      <c r="V102" s="466"/>
      <c r="W102" s="466"/>
      <c r="X102" s="466"/>
      <c r="Y102" s="466"/>
      <c r="Z102" s="466"/>
      <c r="AA102" s="466"/>
      <c r="AB102" s="466"/>
      <c r="AC102" s="466"/>
      <c r="AD102" s="466"/>
      <c r="AE102" s="466"/>
      <c r="AF102" s="466"/>
      <c r="AG102" s="467"/>
      <c r="AH102" s="9" t="s">
        <v>272</v>
      </c>
      <c r="AN102" s="20"/>
      <c r="AO102" s="348"/>
      <c r="AP102" s="349"/>
      <c r="AQ102" s="349"/>
      <c r="AR102" s="349"/>
      <c r="AS102" s="350"/>
      <c r="AT102" s="171" t="b">
        <v>0</v>
      </c>
      <c r="AZ102" s="9"/>
      <c r="BA102" s="356"/>
      <c r="BB102" s="349"/>
      <c r="BC102" s="349"/>
      <c r="BD102" s="349"/>
      <c r="BE102" s="349"/>
      <c r="BF102" s="349"/>
      <c r="BG102" s="357"/>
      <c r="BH102" s="93"/>
      <c r="BJ102" s="96"/>
      <c r="BK102" s="9" t="s">
        <v>271</v>
      </c>
      <c r="BL102" s="25"/>
      <c r="BM102" s="379" t="s">
        <v>410</v>
      </c>
      <c r="BN102" s="380"/>
      <c r="BO102" s="380"/>
      <c r="BP102" s="380"/>
      <c r="BQ102" s="380"/>
      <c r="BR102" s="380"/>
      <c r="BS102" s="380"/>
      <c r="BT102" s="380"/>
      <c r="BU102" s="380"/>
      <c r="BV102" s="380"/>
      <c r="BW102" s="380"/>
      <c r="BX102" s="380"/>
      <c r="BY102" s="380"/>
      <c r="BZ102" s="380"/>
      <c r="CA102" s="380"/>
      <c r="CB102" s="380"/>
      <c r="CC102" s="380"/>
      <c r="CD102" s="380"/>
      <c r="CE102" s="380"/>
      <c r="CF102" s="381"/>
      <c r="CG102" s="9" t="s">
        <v>42</v>
      </c>
      <c r="CM102" s="20"/>
      <c r="CN102" s="348"/>
      <c r="CO102" s="349"/>
      <c r="CP102" s="349"/>
      <c r="CQ102" s="349"/>
      <c r="CR102" s="350"/>
    </row>
    <row r="103" spans="2:96" ht="26" customHeight="1" thickBot="1">
      <c r="B103" s="356"/>
      <c r="C103" s="349"/>
      <c r="D103" s="349"/>
      <c r="E103" s="349"/>
      <c r="F103" s="349"/>
      <c r="G103" s="349"/>
      <c r="H103" s="357"/>
      <c r="I103" s="93"/>
      <c r="K103" s="262"/>
      <c r="L103" s="27"/>
      <c r="M103" s="16" t="s">
        <v>273</v>
      </c>
      <c r="N103" s="462"/>
      <c r="O103" s="463"/>
      <c r="P103" s="463"/>
      <c r="Q103" s="463"/>
      <c r="R103" s="463"/>
      <c r="S103" s="463"/>
      <c r="T103" s="463"/>
      <c r="U103" s="463"/>
      <c r="V103" s="463"/>
      <c r="W103" s="463"/>
      <c r="X103" s="463"/>
      <c r="Y103" s="463"/>
      <c r="Z103" s="463"/>
      <c r="AA103" s="463"/>
      <c r="AB103" s="463"/>
      <c r="AC103" s="463"/>
      <c r="AD103" s="463"/>
      <c r="AE103" s="463"/>
      <c r="AF103" s="463"/>
      <c r="AG103" s="464"/>
      <c r="AH103" s="9" t="s">
        <v>272</v>
      </c>
      <c r="AN103" s="20"/>
      <c r="AO103" s="348"/>
      <c r="AP103" s="349"/>
      <c r="AQ103" s="349"/>
      <c r="AR103" s="349"/>
      <c r="AS103" s="350"/>
      <c r="AZ103" s="9"/>
      <c r="BA103" s="356"/>
      <c r="BB103" s="349"/>
      <c r="BC103" s="349"/>
      <c r="BD103" s="349"/>
      <c r="BE103" s="349"/>
      <c r="BF103" s="349"/>
      <c r="BG103" s="357"/>
      <c r="BH103" s="93"/>
      <c r="BJ103" s="16"/>
      <c r="BK103" s="27"/>
      <c r="BL103" s="16" t="s">
        <v>273</v>
      </c>
      <c r="BM103" s="329" t="s">
        <v>412</v>
      </c>
      <c r="BN103" s="330"/>
      <c r="BO103" s="330"/>
      <c r="BP103" s="330"/>
      <c r="BQ103" s="330"/>
      <c r="BR103" s="330"/>
      <c r="BS103" s="330"/>
      <c r="BT103" s="330"/>
      <c r="BU103" s="330"/>
      <c r="BV103" s="330"/>
      <c r="BW103" s="330"/>
      <c r="BX103" s="330"/>
      <c r="BY103" s="330"/>
      <c r="BZ103" s="330"/>
      <c r="CA103" s="330"/>
      <c r="CB103" s="330"/>
      <c r="CC103" s="330"/>
      <c r="CD103" s="330"/>
      <c r="CE103" s="330"/>
      <c r="CF103" s="331"/>
      <c r="CG103" s="9" t="s">
        <v>42</v>
      </c>
      <c r="CM103" s="20"/>
      <c r="CN103" s="348"/>
      <c r="CO103" s="349"/>
      <c r="CP103" s="349"/>
      <c r="CQ103" s="349"/>
      <c r="CR103" s="350"/>
    </row>
    <row r="104" spans="2:96" ht="26" customHeight="1" thickBot="1">
      <c r="B104" s="356"/>
      <c r="C104" s="349"/>
      <c r="D104" s="349"/>
      <c r="E104" s="349"/>
      <c r="F104" s="349"/>
      <c r="G104" s="349"/>
      <c r="H104" s="357"/>
      <c r="I104" s="93"/>
      <c r="K104" s="16"/>
      <c r="L104" s="27"/>
      <c r="M104" s="16" t="s">
        <v>273</v>
      </c>
      <c r="N104" s="465"/>
      <c r="O104" s="466"/>
      <c r="P104" s="466"/>
      <c r="Q104" s="466"/>
      <c r="R104" s="466"/>
      <c r="S104" s="466"/>
      <c r="T104" s="466"/>
      <c r="U104" s="466"/>
      <c r="V104" s="466"/>
      <c r="W104" s="466"/>
      <c r="X104" s="466"/>
      <c r="Y104" s="466"/>
      <c r="Z104" s="466"/>
      <c r="AA104" s="466"/>
      <c r="AB104" s="466"/>
      <c r="AC104" s="466"/>
      <c r="AD104" s="466"/>
      <c r="AE104" s="466"/>
      <c r="AF104" s="466"/>
      <c r="AG104" s="467"/>
      <c r="AH104" s="9" t="s">
        <v>272</v>
      </c>
      <c r="AN104" s="20"/>
      <c r="AO104" s="348"/>
      <c r="AP104" s="349"/>
      <c r="AQ104" s="349"/>
      <c r="AR104" s="349"/>
      <c r="AS104" s="350"/>
      <c r="AZ104" s="9"/>
      <c r="BA104" s="356"/>
      <c r="BB104" s="349"/>
      <c r="BC104" s="349"/>
      <c r="BD104" s="349"/>
      <c r="BE104" s="349"/>
      <c r="BF104" s="349"/>
      <c r="BG104" s="357"/>
      <c r="BH104" s="93"/>
      <c r="BJ104" s="16"/>
      <c r="BK104" s="27"/>
      <c r="BL104" s="16" t="s">
        <v>273</v>
      </c>
      <c r="BM104" s="379" t="s">
        <v>413</v>
      </c>
      <c r="BN104" s="380"/>
      <c r="BO104" s="380"/>
      <c r="BP104" s="380"/>
      <c r="BQ104" s="380"/>
      <c r="BR104" s="380"/>
      <c r="BS104" s="380"/>
      <c r="BT104" s="380"/>
      <c r="BU104" s="380"/>
      <c r="BV104" s="380"/>
      <c r="BW104" s="380"/>
      <c r="BX104" s="380"/>
      <c r="BY104" s="380"/>
      <c r="BZ104" s="380"/>
      <c r="CA104" s="380"/>
      <c r="CB104" s="380"/>
      <c r="CC104" s="380"/>
      <c r="CD104" s="380"/>
      <c r="CE104" s="380"/>
      <c r="CF104" s="381"/>
      <c r="CG104" s="9" t="s">
        <v>42</v>
      </c>
      <c r="CM104" s="20"/>
      <c r="CN104" s="348"/>
      <c r="CO104" s="349"/>
      <c r="CP104" s="349"/>
      <c r="CQ104" s="349"/>
      <c r="CR104" s="350"/>
    </row>
    <row r="105" spans="2:96" ht="26" customHeight="1" thickBot="1">
      <c r="B105" s="356"/>
      <c r="C105" s="349"/>
      <c r="D105" s="349"/>
      <c r="E105" s="349"/>
      <c r="F105" s="349"/>
      <c r="G105" s="349"/>
      <c r="H105" s="357"/>
      <c r="I105" s="93"/>
      <c r="K105" s="16"/>
      <c r="L105" s="27"/>
      <c r="M105" s="16" t="s">
        <v>273</v>
      </c>
      <c r="N105" s="462"/>
      <c r="O105" s="463"/>
      <c r="P105" s="463"/>
      <c r="Q105" s="463"/>
      <c r="R105" s="463"/>
      <c r="S105" s="463"/>
      <c r="T105" s="463"/>
      <c r="U105" s="463"/>
      <c r="V105" s="463"/>
      <c r="W105" s="463"/>
      <c r="X105" s="463"/>
      <c r="Y105" s="463"/>
      <c r="Z105" s="463"/>
      <c r="AA105" s="463"/>
      <c r="AB105" s="463"/>
      <c r="AC105" s="463"/>
      <c r="AD105" s="463"/>
      <c r="AE105" s="463"/>
      <c r="AF105" s="463"/>
      <c r="AG105" s="464"/>
      <c r="AH105" s="9" t="s">
        <v>272</v>
      </c>
      <c r="AN105" s="20"/>
      <c r="AO105" s="348"/>
      <c r="AP105" s="349"/>
      <c r="AQ105" s="349"/>
      <c r="AR105" s="349"/>
      <c r="AS105" s="350"/>
      <c r="AZ105" s="9"/>
      <c r="BA105" s="356"/>
      <c r="BB105" s="349"/>
      <c r="BC105" s="349"/>
      <c r="BD105" s="349"/>
      <c r="BE105" s="349"/>
      <c r="BF105" s="349"/>
      <c r="BG105" s="357"/>
      <c r="BH105" s="93"/>
      <c r="BJ105" s="16"/>
      <c r="BK105" s="27"/>
      <c r="BL105" s="16" t="s">
        <v>273</v>
      </c>
      <c r="BM105" s="329" t="s">
        <v>414</v>
      </c>
      <c r="BN105" s="330"/>
      <c r="BO105" s="330"/>
      <c r="BP105" s="330"/>
      <c r="BQ105" s="330"/>
      <c r="BR105" s="330"/>
      <c r="BS105" s="330"/>
      <c r="BT105" s="330"/>
      <c r="BU105" s="330"/>
      <c r="BV105" s="330"/>
      <c r="BW105" s="330"/>
      <c r="BX105" s="330"/>
      <c r="BY105" s="330"/>
      <c r="BZ105" s="330"/>
      <c r="CA105" s="330"/>
      <c r="CB105" s="330"/>
      <c r="CC105" s="330"/>
      <c r="CD105" s="330"/>
      <c r="CE105" s="330"/>
      <c r="CF105" s="331"/>
      <c r="CG105" s="9" t="s">
        <v>42</v>
      </c>
      <c r="CM105" s="20"/>
      <c r="CN105" s="348"/>
      <c r="CO105" s="349"/>
      <c r="CP105" s="349"/>
      <c r="CQ105" s="349"/>
      <c r="CR105" s="350"/>
    </row>
    <row r="106" spans="2:96" ht="15.75" customHeight="1">
      <c r="B106" s="358"/>
      <c r="C106" s="352"/>
      <c r="D106" s="352"/>
      <c r="E106" s="352"/>
      <c r="F106" s="352"/>
      <c r="G106" s="352"/>
      <c r="H106" s="359"/>
      <c r="I106" s="150"/>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41"/>
      <c r="AO106" s="351"/>
      <c r="AP106" s="352"/>
      <c r="AQ106" s="352"/>
      <c r="AR106" s="352"/>
      <c r="AS106" s="353"/>
      <c r="BA106" s="358"/>
      <c r="BB106" s="352"/>
      <c r="BC106" s="352"/>
      <c r="BD106" s="352"/>
      <c r="BE106" s="352"/>
      <c r="BF106" s="352"/>
      <c r="BG106" s="359"/>
      <c r="BH106" s="150"/>
      <c r="BI106" s="39"/>
      <c r="BJ106" s="39"/>
      <c r="BK106" s="39"/>
      <c r="BL106" s="39"/>
      <c r="BM106" s="39"/>
      <c r="BN106" s="39"/>
      <c r="BO106" s="39"/>
      <c r="BP106" s="39"/>
      <c r="BQ106" s="39"/>
      <c r="BR106" s="39"/>
      <c r="BS106" s="39"/>
      <c r="BT106" s="39"/>
      <c r="BU106" s="39"/>
      <c r="BV106" s="39"/>
      <c r="BW106" s="39"/>
      <c r="BX106" s="39"/>
      <c r="BY106" s="39"/>
      <c r="BZ106" s="39"/>
      <c r="CA106" s="39"/>
      <c r="CB106" s="39"/>
      <c r="CC106" s="39"/>
      <c r="CD106" s="39"/>
      <c r="CE106" s="39"/>
      <c r="CF106" s="39"/>
      <c r="CG106" s="39"/>
      <c r="CH106" s="39"/>
      <c r="CI106" s="39"/>
      <c r="CJ106" s="39"/>
      <c r="CK106" s="39"/>
      <c r="CL106" s="39"/>
      <c r="CM106" s="41"/>
      <c r="CN106" s="351"/>
      <c r="CO106" s="352"/>
      <c r="CP106" s="352"/>
      <c r="CQ106" s="352"/>
      <c r="CR106" s="353"/>
    </row>
    <row r="107" spans="2:96" ht="29.25" customHeight="1">
      <c r="B107" s="332" t="s">
        <v>639</v>
      </c>
      <c r="C107" s="420"/>
      <c r="D107" s="420"/>
      <c r="E107" s="420"/>
      <c r="F107" s="420"/>
      <c r="G107" s="420"/>
      <c r="H107" s="420"/>
      <c r="I107" s="420"/>
      <c r="J107" s="420"/>
      <c r="K107" s="420"/>
      <c r="L107" s="420"/>
      <c r="M107" s="420"/>
      <c r="N107" s="420"/>
      <c r="O107" s="420"/>
      <c r="P107" s="420"/>
      <c r="Q107" s="420"/>
      <c r="R107" s="420"/>
      <c r="S107" s="420"/>
      <c r="T107" s="420"/>
      <c r="U107" s="420"/>
      <c r="V107" s="420"/>
      <c r="W107" s="420"/>
      <c r="X107" s="420"/>
      <c r="Y107" s="420"/>
      <c r="Z107" s="420"/>
      <c r="AA107" s="420"/>
      <c r="AB107" s="420"/>
      <c r="AC107" s="420"/>
      <c r="AD107" s="420"/>
      <c r="AE107" s="420"/>
      <c r="AF107" s="420"/>
      <c r="AG107" s="420"/>
      <c r="AH107" s="420"/>
      <c r="AI107" s="420"/>
      <c r="AJ107" s="420"/>
      <c r="AK107" s="420"/>
      <c r="AL107" s="420"/>
      <c r="AM107" s="420"/>
      <c r="AN107" s="420"/>
      <c r="AO107" s="420"/>
      <c r="AP107" s="420"/>
      <c r="AQ107" s="420"/>
      <c r="AR107" s="420"/>
      <c r="AS107" s="421"/>
      <c r="BA107" s="332" t="s">
        <v>477</v>
      </c>
      <c r="BB107" s="333"/>
      <c r="BC107" s="333"/>
      <c r="BD107" s="333"/>
      <c r="BE107" s="333"/>
      <c r="BF107" s="333"/>
      <c r="BG107" s="333"/>
      <c r="BH107" s="333"/>
      <c r="BI107" s="333"/>
      <c r="BJ107" s="333"/>
      <c r="BK107" s="333"/>
      <c r="BL107" s="333"/>
      <c r="BM107" s="333"/>
      <c r="BN107" s="333"/>
      <c r="BO107" s="333"/>
      <c r="BP107" s="333"/>
      <c r="BQ107" s="333"/>
      <c r="BR107" s="333"/>
      <c r="BS107" s="333"/>
      <c r="BT107" s="333"/>
      <c r="BU107" s="333"/>
      <c r="BV107" s="333"/>
      <c r="BW107" s="333"/>
      <c r="BX107" s="333"/>
      <c r="BY107" s="333"/>
      <c r="BZ107" s="333"/>
      <c r="CA107" s="333"/>
      <c r="CB107" s="333"/>
      <c r="CC107" s="333"/>
      <c r="CD107" s="333"/>
      <c r="CE107" s="333"/>
      <c r="CF107" s="333"/>
      <c r="CG107" s="333"/>
      <c r="CH107" s="333"/>
      <c r="CI107" s="333"/>
      <c r="CJ107" s="333"/>
      <c r="CK107" s="333"/>
      <c r="CL107" s="333"/>
      <c r="CM107" s="333"/>
      <c r="CN107" s="333"/>
      <c r="CO107" s="333"/>
      <c r="CP107" s="333"/>
      <c r="CQ107" s="333"/>
      <c r="CR107" s="334"/>
    </row>
    <row r="108" spans="2:96" ht="15.75" customHeight="1">
      <c r="B108" s="483" t="s">
        <v>598</v>
      </c>
      <c r="C108" s="492"/>
      <c r="D108" s="492"/>
      <c r="E108" s="492"/>
      <c r="F108" s="492"/>
      <c r="G108" s="492"/>
      <c r="H108" s="492"/>
      <c r="I108" s="148"/>
      <c r="J108" s="37"/>
      <c r="K108" s="37"/>
      <c r="L108" s="37"/>
      <c r="M108" s="37"/>
      <c r="N108" s="37"/>
      <c r="O108" s="37"/>
      <c r="P108" s="37"/>
      <c r="Q108" s="37"/>
      <c r="R108" s="37"/>
      <c r="S108" s="37"/>
      <c r="T108" s="37"/>
      <c r="W108" s="143"/>
      <c r="X108" s="143"/>
      <c r="Y108" s="143"/>
      <c r="Z108" s="143"/>
      <c r="AA108" s="143"/>
      <c r="AB108" s="143"/>
      <c r="AC108" s="143"/>
      <c r="AD108" s="143"/>
      <c r="AE108" s="143"/>
      <c r="AF108" s="143"/>
      <c r="AG108" s="143"/>
      <c r="AH108" s="143"/>
      <c r="AI108" s="143"/>
      <c r="AJ108" s="143"/>
      <c r="AK108" s="143"/>
      <c r="AL108" s="143"/>
      <c r="AM108" s="143"/>
      <c r="AN108" s="157"/>
      <c r="AO108" s="345" t="s">
        <v>499</v>
      </c>
      <c r="AP108" s="346"/>
      <c r="AQ108" s="346"/>
      <c r="AR108" s="346"/>
      <c r="AS108" s="347"/>
      <c r="BA108" s="336" t="s">
        <v>424</v>
      </c>
      <c r="BB108" s="337"/>
      <c r="BC108" s="337"/>
      <c r="BD108" s="337"/>
      <c r="BE108" s="337"/>
      <c r="BF108" s="337"/>
      <c r="BG108" s="338"/>
      <c r="BH108" s="148"/>
      <c r="BI108" s="37"/>
      <c r="BJ108" s="37"/>
      <c r="BK108" s="37"/>
      <c r="BL108" s="37"/>
      <c r="BM108" s="37"/>
      <c r="BN108" s="37"/>
      <c r="BO108" s="37"/>
      <c r="BP108" s="37"/>
      <c r="BQ108" s="37"/>
      <c r="BR108" s="37"/>
      <c r="BS108" s="37"/>
      <c r="BV108" s="143"/>
      <c r="BW108" s="143"/>
      <c r="BX108" s="143"/>
      <c r="BY108" s="143"/>
      <c r="BZ108" s="143"/>
      <c r="CA108" s="143"/>
      <c r="CB108" s="143"/>
      <c r="CC108" s="143"/>
      <c r="CD108" s="143"/>
      <c r="CE108" s="143"/>
      <c r="CF108" s="143"/>
      <c r="CG108" s="143"/>
      <c r="CH108" s="143"/>
      <c r="CI108" s="143"/>
      <c r="CJ108" s="143"/>
      <c r="CK108" s="143"/>
      <c r="CL108" s="143"/>
      <c r="CM108" s="157"/>
      <c r="CN108" s="345" t="s">
        <v>435</v>
      </c>
      <c r="CO108" s="346"/>
      <c r="CP108" s="346"/>
      <c r="CQ108" s="346"/>
      <c r="CR108" s="347"/>
    </row>
    <row r="109" spans="2:96" ht="15.75" customHeight="1">
      <c r="B109" s="493"/>
      <c r="C109" s="494"/>
      <c r="D109" s="494"/>
      <c r="E109" s="494"/>
      <c r="F109" s="494"/>
      <c r="G109" s="494"/>
      <c r="H109" s="494"/>
      <c r="I109" s="93"/>
      <c r="J109" s="9" t="s">
        <v>316</v>
      </c>
      <c r="U109" s="125"/>
      <c r="V109" s="125"/>
      <c r="W109" s="125"/>
      <c r="AO109" s="348"/>
      <c r="AP109" s="349"/>
      <c r="AQ109" s="349"/>
      <c r="AR109" s="349"/>
      <c r="AS109" s="350"/>
      <c r="BA109" s="339"/>
      <c r="BB109" s="340"/>
      <c r="BC109" s="340"/>
      <c r="BD109" s="340"/>
      <c r="BE109" s="340"/>
      <c r="BF109" s="340"/>
      <c r="BG109" s="341"/>
      <c r="BH109" s="93"/>
      <c r="BI109" s="9" t="s">
        <v>316</v>
      </c>
      <c r="BT109" s="125"/>
      <c r="BU109" s="125"/>
      <c r="BV109" s="125"/>
      <c r="CN109" s="348"/>
      <c r="CO109" s="349"/>
      <c r="CP109" s="349"/>
      <c r="CQ109" s="349"/>
      <c r="CR109" s="350"/>
    </row>
    <row r="110" spans="2:96" ht="15.5" customHeight="1" thickBot="1">
      <c r="B110" s="493"/>
      <c r="C110" s="494"/>
      <c r="D110" s="494"/>
      <c r="E110" s="494"/>
      <c r="F110" s="494"/>
      <c r="G110" s="494"/>
      <c r="H110" s="494"/>
      <c r="I110" s="93"/>
      <c r="J110" s="314" t="s">
        <v>647</v>
      </c>
      <c r="K110" s="476"/>
      <c r="L110" s="476"/>
      <c r="M110" s="476"/>
      <c r="N110" s="476"/>
      <c r="O110" s="476"/>
      <c r="P110" s="476"/>
      <c r="Q110" s="476"/>
      <c r="R110" s="476"/>
      <c r="S110" s="476"/>
      <c r="T110" s="476"/>
      <c r="U110" s="476"/>
      <c r="V110" s="476"/>
      <c r="W110" s="476"/>
      <c r="AO110" s="348"/>
      <c r="AP110" s="349"/>
      <c r="AQ110" s="349"/>
      <c r="AR110" s="349"/>
      <c r="AS110" s="350"/>
      <c r="BA110" s="339"/>
      <c r="BB110" s="340"/>
      <c r="BC110" s="340"/>
      <c r="BD110" s="340"/>
      <c r="BE110" s="340"/>
      <c r="BF110" s="340"/>
      <c r="BG110" s="341"/>
      <c r="BH110" s="93"/>
      <c r="BI110" s="315" t="s">
        <v>648</v>
      </c>
      <c r="BJ110" s="315"/>
      <c r="BK110" s="315"/>
      <c r="BL110" s="315"/>
      <c r="BM110" s="315"/>
      <c r="BN110" s="315"/>
      <c r="BO110" s="315"/>
      <c r="BP110" s="315"/>
      <c r="BQ110" s="315"/>
      <c r="BR110" s="315"/>
      <c r="BS110" s="315"/>
      <c r="BT110" s="315"/>
      <c r="BU110" s="315"/>
      <c r="BV110" s="315"/>
      <c r="CN110" s="348"/>
      <c r="CO110" s="349"/>
      <c r="CP110" s="349"/>
      <c r="CQ110" s="349"/>
      <c r="CR110" s="350"/>
    </row>
    <row r="111" spans="2:96" ht="18.75" customHeight="1">
      <c r="B111" s="493"/>
      <c r="C111" s="494"/>
      <c r="D111" s="494"/>
      <c r="E111" s="494"/>
      <c r="F111" s="494"/>
      <c r="G111" s="494"/>
      <c r="H111" s="494"/>
      <c r="I111" s="93"/>
      <c r="J111" s="328" t="s">
        <v>196</v>
      </c>
      <c r="K111" s="328"/>
      <c r="L111" s="372"/>
      <c r="M111" s="427"/>
      <c r="N111" s="428"/>
      <c r="O111" s="428"/>
      <c r="P111" s="428"/>
      <c r="Q111" s="428"/>
      <c r="R111" s="429"/>
      <c r="X111" s="315" t="s">
        <v>318</v>
      </c>
      <c r="Y111" s="315"/>
      <c r="Z111" s="315"/>
      <c r="AA111" s="315"/>
      <c r="AB111" s="315"/>
      <c r="AC111" s="315"/>
      <c r="AD111" s="315"/>
      <c r="AE111" s="315"/>
      <c r="AF111" s="315"/>
      <c r="AG111" s="315"/>
      <c r="AH111" s="315"/>
      <c r="AI111" s="315"/>
      <c r="AJ111" s="315"/>
      <c r="AK111" s="315"/>
      <c r="AL111" s="315"/>
      <c r="AM111" s="315"/>
      <c r="AN111" s="316"/>
      <c r="AO111" s="348"/>
      <c r="AP111" s="349"/>
      <c r="AQ111" s="349"/>
      <c r="AR111" s="349"/>
      <c r="AS111" s="350"/>
      <c r="BA111" s="339"/>
      <c r="BB111" s="340"/>
      <c r="BC111" s="340"/>
      <c r="BD111" s="340"/>
      <c r="BE111" s="340"/>
      <c r="BF111" s="340"/>
      <c r="BG111" s="341"/>
      <c r="BH111" s="93"/>
      <c r="BI111" s="328" t="s">
        <v>196</v>
      </c>
      <c r="BJ111" s="328"/>
      <c r="BK111" s="372"/>
      <c r="BL111" s="387" t="s">
        <v>406</v>
      </c>
      <c r="BM111" s="388"/>
      <c r="BN111" s="388"/>
      <c r="BO111" s="388"/>
      <c r="BP111" s="388"/>
      <c r="BQ111" s="389"/>
      <c r="BW111" s="315" t="s">
        <v>318</v>
      </c>
      <c r="BX111" s="315"/>
      <c r="BY111" s="315"/>
      <c r="BZ111" s="315"/>
      <c r="CA111" s="315"/>
      <c r="CB111" s="315"/>
      <c r="CC111" s="315"/>
      <c r="CD111" s="315"/>
      <c r="CE111" s="315"/>
      <c r="CF111" s="315"/>
      <c r="CG111" s="315"/>
      <c r="CH111" s="315"/>
      <c r="CI111" s="315"/>
      <c r="CJ111" s="315"/>
      <c r="CK111" s="315"/>
      <c r="CL111" s="315"/>
      <c r="CM111" s="316"/>
      <c r="CN111" s="348"/>
      <c r="CO111" s="349"/>
      <c r="CP111" s="349"/>
      <c r="CQ111" s="349"/>
      <c r="CR111" s="350"/>
    </row>
    <row r="112" spans="2:96" ht="18.75" customHeight="1" thickBot="1">
      <c r="B112" s="493"/>
      <c r="C112" s="494"/>
      <c r="D112" s="494"/>
      <c r="E112" s="494"/>
      <c r="F112" s="494"/>
      <c r="G112" s="494"/>
      <c r="H112" s="494"/>
      <c r="I112" s="93"/>
      <c r="J112" s="328"/>
      <c r="K112" s="328"/>
      <c r="L112" s="372"/>
      <c r="M112" s="430"/>
      <c r="N112" s="431"/>
      <c r="O112" s="431"/>
      <c r="P112" s="431"/>
      <c r="Q112" s="431"/>
      <c r="R112" s="432"/>
      <c r="X112" s="315"/>
      <c r="Y112" s="315"/>
      <c r="Z112" s="315"/>
      <c r="AA112" s="315"/>
      <c r="AB112" s="315"/>
      <c r="AC112" s="315"/>
      <c r="AD112" s="315"/>
      <c r="AE112" s="315"/>
      <c r="AF112" s="315"/>
      <c r="AG112" s="315"/>
      <c r="AH112" s="315"/>
      <c r="AI112" s="315"/>
      <c r="AJ112" s="315"/>
      <c r="AK112" s="315"/>
      <c r="AL112" s="315"/>
      <c r="AM112" s="315"/>
      <c r="AN112" s="316"/>
      <c r="AO112" s="348"/>
      <c r="AP112" s="349"/>
      <c r="AQ112" s="349"/>
      <c r="AR112" s="349"/>
      <c r="AS112" s="350"/>
      <c r="AZ112" s="9"/>
      <c r="BA112" s="339"/>
      <c r="BB112" s="340"/>
      <c r="BC112" s="340"/>
      <c r="BD112" s="340"/>
      <c r="BE112" s="340"/>
      <c r="BF112" s="340"/>
      <c r="BG112" s="341"/>
      <c r="BH112" s="93"/>
      <c r="BI112" s="328"/>
      <c r="BJ112" s="328"/>
      <c r="BK112" s="372"/>
      <c r="BL112" s="390"/>
      <c r="BM112" s="391"/>
      <c r="BN112" s="391"/>
      <c r="BO112" s="391"/>
      <c r="BP112" s="391"/>
      <c r="BQ112" s="392"/>
      <c r="BW112" s="315"/>
      <c r="BX112" s="315"/>
      <c r="BY112" s="315"/>
      <c r="BZ112" s="315"/>
      <c r="CA112" s="315"/>
      <c r="CB112" s="315"/>
      <c r="CC112" s="315"/>
      <c r="CD112" s="315"/>
      <c r="CE112" s="315"/>
      <c r="CF112" s="315"/>
      <c r="CG112" s="315"/>
      <c r="CH112" s="315"/>
      <c r="CI112" s="315"/>
      <c r="CJ112" s="315"/>
      <c r="CK112" s="315"/>
      <c r="CL112" s="315"/>
      <c r="CM112" s="316"/>
      <c r="CN112" s="348"/>
      <c r="CO112" s="349"/>
      <c r="CP112" s="349"/>
      <c r="CQ112" s="349"/>
      <c r="CR112" s="350"/>
    </row>
    <row r="113" spans="2:96" ht="27" customHeight="1" thickBot="1">
      <c r="B113" s="493"/>
      <c r="C113" s="494"/>
      <c r="D113" s="494"/>
      <c r="E113" s="494"/>
      <c r="F113" s="494"/>
      <c r="G113" s="494"/>
      <c r="H113" s="494"/>
      <c r="I113" s="93"/>
      <c r="J113" s="9" t="s">
        <v>523</v>
      </c>
      <c r="M113" s="16" t="s">
        <v>524</v>
      </c>
      <c r="N113" s="424"/>
      <c r="O113" s="425"/>
      <c r="P113" s="425"/>
      <c r="Q113" s="425"/>
      <c r="R113" s="425"/>
      <c r="S113" s="426"/>
      <c r="T113" s="9" t="s">
        <v>42</v>
      </c>
      <c r="AN113" s="20"/>
      <c r="AO113" s="348"/>
      <c r="AP113" s="349"/>
      <c r="AQ113" s="349"/>
      <c r="AR113" s="349"/>
      <c r="AS113" s="350"/>
      <c r="BA113" s="339"/>
      <c r="BB113" s="340"/>
      <c r="BC113" s="340"/>
      <c r="BD113" s="340"/>
      <c r="BE113" s="340"/>
      <c r="BF113" s="340"/>
      <c r="BG113" s="341"/>
      <c r="BH113" s="93"/>
      <c r="BI113" s="9" t="s">
        <v>204</v>
      </c>
      <c r="BM113" s="311" t="s">
        <v>456</v>
      </c>
      <c r="BN113" s="312"/>
      <c r="BO113" s="312"/>
      <c r="BP113" s="312"/>
      <c r="BQ113" s="312"/>
      <c r="BR113" s="313"/>
      <c r="BS113" s="9" t="s">
        <v>42</v>
      </c>
      <c r="CM113" s="20"/>
      <c r="CN113" s="348"/>
      <c r="CO113" s="349"/>
      <c r="CP113" s="349"/>
      <c r="CQ113" s="349"/>
      <c r="CR113" s="350"/>
    </row>
    <row r="114" spans="2:96" ht="18.75" customHeight="1">
      <c r="B114" s="493"/>
      <c r="C114" s="494"/>
      <c r="D114" s="494"/>
      <c r="E114" s="494"/>
      <c r="F114" s="494"/>
      <c r="G114" s="494"/>
      <c r="H114" s="494"/>
      <c r="I114" s="93"/>
      <c r="J114" s="328" t="s">
        <v>525</v>
      </c>
      <c r="K114" s="328"/>
      <c r="L114" s="328"/>
      <c r="M114" s="505" t="s">
        <v>526</v>
      </c>
      <c r="N114" s="427"/>
      <c r="O114" s="428"/>
      <c r="P114" s="428"/>
      <c r="Q114" s="428"/>
      <c r="R114" s="428"/>
      <c r="S114" s="429"/>
      <c r="T114" s="335" t="s">
        <v>65</v>
      </c>
      <c r="U114" s="328"/>
      <c r="V114" s="328"/>
      <c r="W114" s="328"/>
      <c r="X114" s="328"/>
      <c r="AN114" s="20"/>
      <c r="AO114" s="348"/>
      <c r="AP114" s="349"/>
      <c r="AQ114" s="349"/>
      <c r="AR114" s="349"/>
      <c r="AS114" s="350"/>
      <c r="BA114" s="339"/>
      <c r="BB114" s="340"/>
      <c r="BC114" s="340"/>
      <c r="BD114" s="340"/>
      <c r="BE114" s="340"/>
      <c r="BF114" s="340"/>
      <c r="BG114" s="341"/>
      <c r="BH114" s="93"/>
      <c r="BI114" s="328" t="s">
        <v>260</v>
      </c>
      <c r="BJ114" s="328"/>
      <c r="BK114" s="328"/>
      <c r="BL114" s="372"/>
      <c r="BM114" s="387" t="s">
        <v>463</v>
      </c>
      <c r="BN114" s="388"/>
      <c r="BO114" s="388"/>
      <c r="BP114" s="388"/>
      <c r="BQ114" s="388"/>
      <c r="BR114" s="389"/>
      <c r="BS114" s="335" t="s">
        <v>65</v>
      </c>
      <c r="BT114" s="328"/>
      <c r="BU114" s="328"/>
      <c r="BV114" s="328"/>
      <c r="BW114" s="328"/>
      <c r="CM114" s="20"/>
      <c r="CN114" s="348"/>
      <c r="CO114" s="349"/>
      <c r="CP114" s="349"/>
      <c r="CQ114" s="349"/>
      <c r="CR114" s="350"/>
    </row>
    <row r="115" spans="2:96" ht="18.75" customHeight="1" thickBot="1">
      <c r="B115" s="493"/>
      <c r="C115" s="494"/>
      <c r="D115" s="494"/>
      <c r="E115" s="494"/>
      <c r="F115" s="494"/>
      <c r="G115" s="494"/>
      <c r="H115" s="494"/>
      <c r="I115" s="93"/>
      <c r="J115" s="328"/>
      <c r="K115" s="328"/>
      <c r="L115" s="328"/>
      <c r="M115" s="505"/>
      <c r="N115" s="430"/>
      <c r="O115" s="431"/>
      <c r="P115" s="431"/>
      <c r="Q115" s="431"/>
      <c r="R115" s="431"/>
      <c r="S115" s="432"/>
      <c r="T115" s="335"/>
      <c r="U115" s="328"/>
      <c r="V115" s="328"/>
      <c r="W115" s="328"/>
      <c r="X115" s="328"/>
      <c r="AN115" s="20"/>
      <c r="AO115" s="348"/>
      <c r="AP115" s="349"/>
      <c r="AQ115" s="349"/>
      <c r="AR115" s="349"/>
      <c r="AS115" s="350"/>
      <c r="BA115" s="339"/>
      <c r="BB115" s="340"/>
      <c r="BC115" s="340"/>
      <c r="BD115" s="340"/>
      <c r="BE115" s="340"/>
      <c r="BF115" s="340"/>
      <c r="BG115" s="341"/>
      <c r="BH115" s="93"/>
      <c r="BI115" s="328"/>
      <c r="BJ115" s="328"/>
      <c r="BK115" s="328"/>
      <c r="BL115" s="372"/>
      <c r="BM115" s="390"/>
      <c r="BN115" s="391"/>
      <c r="BO115" s="391"/>
      <c r="BP115" s="391"/>
      <c r="BQ115" s="391"/>
      <c r="BR115" s="392"/>
      <c r="BS115" s="335"/>
      <c r="BT115" s="328"/>
      <c r="BU115" s="328"/>
      <c r="BV115" s="328"/>
      <c r="BW115" s="328"/>
      <c r="CM115" s="20"/>
      <c r="CN115" s="348"/>
      <c r="CO115" s="349"/>
      <c r="CP115" s="349"/>
      <c r="CQ115" s="349"/>
      <c r="CR115" s="350"/>
    </row>
    <row r="116" spans="2:96" ht="16.5" customHeight="1">
      <c r="B116" s="495"/>
      <c r="C116" s="496"/>
      <c r="D116" s="496"/>
      <c r="E116" s="496"/>
      <c r="F116" s="496"/>
      <c r="G116" s="496"/>
      <c r="H116" s="496"/>
      <c r="I116" s="150"/>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41"/>
      <c r="AO116" s="351"/>
      <c r="AP116" s="352"/>
      <c r="AQ116" s="352"/>
      <c r="AR116" s="352"/>
      <c r="AS116" s="353"/>
      <c r="BA116" s="342"/>
      <c r="BB116" s="343"/>
      <c r="BC116" s="343"/>
      <c r="BD116" s="343"/>
      <c r="BE116" s="343"/>
      <c r="BF116" s="343"/>
      <c r="BG116" s="344"/>
      <c r="BH116" s="150"/>
      <c r="BI116" s="39"/>
      <c r="BJ116" s="39"/>
      <c r="BK116" s="39"/>
      <c r="BL116" s="39"/>
      <c r="BM116" s="39"/>
      <c r="BN116" s="39"/>
      <c r="BO116" s="39"/>
      <c r="BP116" s="39"/>
      <c r="BQ116" s="39"/>
      <c r="BR116" s="39"/>
      <c r="BS116" s="39"/>
      <c r="BT116" s="39"/>
      <c r="BU116" s="39"/>
      <c r="BV116" s="39"/>
      <c r="BW116" s="39"/>
      <c r="BX116" s="39"/>
      <c r="BY116" s="39"/>
      <c r="BZ116" s="39"/>
      <c r="CA116" s="39"/>
      <c r="CB116" s="39"/>
      <c r="CC116" s="39"/>
      <c r="CD116" s="39"/>
      <c r="CE116" s="39"/>
      <c r="CF116" s="39"/>
      <c r="CG116" s="39"/>
      <c r="CH116" s="39"/>
      <c r="CI116" s="39"/>
      <c r="CJ116" s="39"/>
      <c r="CK116" s="39"/>
      <c r="CL116" s="39"/>
      <c r="CM116" s="41"/>
      <c r="CN116" s="351"/>
      <c r="CO116" s="352"/>
      <c r="CP116" s="352"/>
      <c r="CQ116" s="352"/>
      <c r="CR116" s="353"/>
    </row>
    <row r="117" spans="2:96" s="278" customFormat="1" ht="29.25" customHeight="1">
      <c r="B117" s="332" t="s">
        <v>640</v>
      </c>
      <c r="C117" s="420"/>
      <c r="D117" s="420"/>
      <c r="E117" s="420"/>
      <c r="F117" s="420"/>
      <c r="G117" s="420"/>
      <c r="H117" s="420"/>
      <c r="I117" s="420"/>
      <c r="J117" s="420"/>
      <c r="K117" s="420"/>
      <c r="L117" s="420"/>
      <c r="M117" s="420"/>
      <c r="N117" s="420"/>
      <c r="O117" s="420"/>
      <c r="P117" s="420"/>
      <c r="Q117" s="420"/>
      <c r="R117" s="420"/>
      <c r="S117" s="420"/>
      <c r="T117" s="420"/>
      <c r="U117" s="420"/>
      <c r="V117" s="420"/>
      <c r="W117" s="420"/>
      <c r="X117" s="420"/>
      <c r="Y117" s="420"/>
      <c r="Z117" s="420"/>
      <c r="AA117" s="420"/>
      <c r="AB117" s="420"/>
      <c r="AC117" s="420"/>
      <c r="AD117" s="420"/>
      <c r="AE117" s="420"/>
      <c r="AF117" s="420"/>
      <c r="AG117" s="420"/>
      <c r="AH117" s="420"/>
      <c r="AI117" s="420"/>
      <c r="AJ117" s="420"/>
      <c r="AK117" s="420"/>
      <c r="AL117" s="420"/>
      <c r="AM117" s="420"/>
      <c r="AN117" s="420"/>
      <c r="AO117" s="420"/>
      <c r="AP117" s="420"/>
      <c r="AQ117" s="420"/>
      <c r="AR117" s="420"/>
      <c r="AS117" s="421"/>
      <c r="AT117" s="301"/>
      <c r="AU117" s="301"/>
      <c r="AV117" s="301"/>
      <c r="AW117" s="301"/>
      <c r="AX117" s="301"/>
      <c r="AY117" s="301"/>
      <c r="AZ117" s="302"/>
      <c r="BA117" s="382" t="s">
        <v>477</v>
      </c>
      <c r="BB117" s="383"/>
      <c r="BC117" s="383"/>
      <c r="BD117" s="383"/>
      <c r="BE117" s="383"/>
      <c r="BF117" s="383"/>
      <c r="BG117" s="383"/>
      <c r="BH117" s="383"/>
      <c r="BI117" s="383"/>
      <c r="BJ117" s="383"/>
      <c r="BK117" s="383"/>
      <c r="BL117" s="383"/>
      <c r="BM117" s="383"/>
      <c r="BN117" s="383"/>
      <c r="BO117" s="383"/>
      <c r="BP117" s="383"/>
      <c r="BQ117" s="383"/>
      <c r="BR117" s="383"/>
      <c r="BS117" s="383"/>
      <c r="BT117" s="383"/>
      <c r="BU117" s="383"/>
      <c r="BV117" s="383"/>
      <c r="BW117" s="383"/>
      <c r="BX117" s="383"/>
      <c r="BY117" s="383"/>
      <c r="BZ117" s="383"/>
      <c r="CA117" s="383"/>
      <c r="CB117" s="383"/>
      <c r="CC117" s="383"/>
      <c r="CD117" s="383"/>
      <c r="CE117" s="383"/>
      <c r="CF117" s="383"/>
      <c r="CG117" s="383"/>
      <c r="CH117" s="383"/>
      <c r="CI117" s="383"/>
      <c r="CJ117" s="383"/>
      <c r="CK117" s="383"/>
      <c r="CL117" s="383"/>
      <c r="CM117" s="383"/>
      <c r="CN117" s="383"/>
      <c r="CO117" s="383"/>
      <c r="CP117" s="383"/>
      <c r="CQ117" s="383"/>
      <c r="CR117" s="384"/>
    </row>
    <row r="118" spans="2:96" ht="15.75" customHeight="1">
      <c r="B118" s="483" t="s">
        <v>599</v>
      </c>
      <c r="C118" s="484"/>
      <c r="D118" s="484"/>
      <c r="E118" s="484"/>
      <c r="F118" s="484"/>
      <c r="G118" s="484"/>
      <c r="H118" s="485"/>
      <c r="I118" s="148"/>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8"/>
      <c r="AO118" s="345" t="s">
        <v>499</v>
      </c>
      <c r="AP118" s="346"/>
      <c r="AQ118" s="346"/>
      <c r="AR118" s="346"/>
      <c r="AS118" s="347"/>
      <c r="BA118" s="336" t="s">
        <v>425</v>
      </c>
      <c r="BB118" s="337"/>
      <c r="BC118" s="337"/>
      <c r="BD118" s="337"/>
      <c r="BE118" s="337"/>
      <c r="BF118" s="337"/>
      <c r="BG118" s="338"/>
      <c r="BH118" s="148"/>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7"/>
      <c r="CI118" s="37"/>
      <c r="CJ118" s="37"/>
      <c r="CK118" s="37"/>
      <c r="CL118" s="37"/>
      <c r="CM118" s="38"/>
      <c r="CN118" s="345" t="s">
        <v>435</v>
      </c>
      <c r="CO118" s="346"/>
      <c r="CP118" s="346"/>
      <c r="CQ118" s="346"/>
      <c r="CR118" s="347"/>
    </row>
    <row r="119" spans="2:96" ht="38" customHeight="1" thickBot="1">
      <c r="B119" s="486"/>
      <c r="C119" s="487"/>
      <c r="D119" s="487"/>
      <c r="E119" s="487"/>
      <c r="F119" s="487"/>
      <c r="G119" s="487"/>
      <c r="H119" s="488"/>
      <c r="I119" s="93"/>
      <c r="J119" s="422" t="s">
        <v>649</v>
      </c>
      <c r="K119" s="422"/>
      <c r="L119" s="422"/>
      <c r="M119" s="422"/>
      <c r="N119" s="422"/>
      <c r="O119" s="422"/>
      <c r="P119" s="422"/>
      <c r="Q119" s="422"/>
      <c r="R119" s="422"/>
      <c r="S119" s="422"/>
      <c r="T119" s="422"/>
      <c r="U119" s="422"/>
      <c r="V119" s="422"/>
      <c r="W119" s="422"/>
      <c r="X119" s="422"/>
      <c r="Y119" s="422"/>
      <c r="Z119" s="422"/>
      <c r="AA119" s="422"/>
      <c r="AB119" s="422"/>
      <c r="AC119" s="422"/>
      <c r="AD119" s="422"/>
      <c r="AE119" s="422"/>
      <c r="AF119" s="422"/>
      <c r="AG119" s="422"/>
      <c r="AH119" s="422"/>
      <c r="AI119" s="422"/>
      <c r="AJ119" s="422"/>
      <c r="AK119" s="422"/>
      <c r="AL119" s="422"/>
      <c r="AM119" s="422"/>
      <c r="AN119" s="423"/>
      <c r="AO119" s="348"/>
      <c r="AP119" s="349"/>
      <c r="AQ119" s="349"/>
      <c r="AR119" s="349"/>
      <c r="AS119" s="350"/>
      <c r="BA119" s="339"/>
      <c r="BB119" s="340"/>
      <c r="BC119" s="340"/>
      <c r="BD119" s="340"/>
      <c r="BE119" s="340"/>
      <c r="BF119" s="340"/>
      <c r="BG119" s="341"/>
      <c r="BH119" s="93"/>
      <c r="BI119" s="9" t="s">
        <v>317</v>
      </c>
      <c r="CM119" s="20"/>
      <c r="CN119" s="348"/>
      <c r="CO119" s="349"/>
      <c r="CP119" s="349"/>
      <c r="CQ119" s="349"/>
      <c r="CR119" s="350"/>
    </row>
    <row r="120" spans="2:96" ht="18.75" customHeight="1">
      <c r="B120" s="486"/>
      <c r="C120" s="487"/>
      <c r="D120" s="487"/>
      <c r="E120" s="487"/>
      <c r="F120" s="487"/>
      <c r="G120" s="487"/>
      <c r="H120" s="488"/>
      <c r="I120" s="93"/>
      <c r="J120" s="328" t="s">
        <v>196</v>
      </c>
      <c r="K120" s="328"/>
      <c r="L120" s="372"/>
      <c r="M120" s="427"/>
      <c r="N120" s="428"/>
      <c r="O120" s="428"/>
      <c r="P120" s="428"/>
      <c r="Q120" s="428"/>
      <c r="R120" s="429"/>
      <c r="X120" s="315" t="s">
        <v>318</v>
      </c>
      <c r="Y120" s="315"/>
      <c r="Z120" s="315"/>
      <c r="AA120" s="315"/>
      <c r="AB120" s="315"/>
      <c r="AC120" s="315"/>
      <c r="AD120" s="315"/>
      <c r="AE120" s="315"/>
      <c r="AF120" s="315"/>
      <c r="AG120" s="315"/>
      <c r="AH120" s="315"/>
      <c r="AI120" s="315"/>
      <c r="AJ120" s="315"/>
      <c r="AK120" s="315"/>
      <c r="AL120" s="315"/>
      <c r="AM120" s="315"/>
      <c r="AN120" s="316"/>
      <c r="AO120" s="348"/>
      <c r="AP120" s="349"/>
      <c r="AQ120" s="349"/>
      <c r="AR120" s="349"/>
      <c r="AS120" s="350"/>
      <c r="BA120" s="339"/>
      <c r="BB120" s="340"/>
      <c r="BC120" s="340"/>
      <c r="BD120" s="340"/>
      <c r="BE120" s="340"/>
      <c r="BF120" s="340"/>
      <c r="BG120" s="341"/>
      <c r="BH120" s="93"/>
      <c r="BI120" s="328" t="s">
        <v>196</v>
      </c>
      <c r="BJ120" s="328"/>
      <c r="BK120" s="372"/>
      <c r="BL120" s="373" t="s">
        <v>485</v>
      </c>
      <c r="BM120" s="374"/>
      <c r="BN120" s="374"/>
      <c r="BO120" s="374"/>
      <c r="BP120" s="374"/>
      <c r="BQ120" s="375"/>
      <c r="CM120" s="20"/>
      <c r="CN120" s="348"/>
      <c r="CO120" s="349"/>
      <c r="CP120" s="349"/>
      <c r="CQ120" s="349"/>
      <c r="CR120" s="350"/>
    </row>
    <row r="121" spans="2:96" ht="18.75" customHeight="1" thickBot="1">
      <c r="B121" s="486"/>
      <c r="C121" s="487"/>
      <c r="D121" s="487"/>
      <c r="E121" s="487"/>
      <c r="F121" s="487"/>
      <c r="G121" s="487"/>
      <c r="H121" s="488"/>
      <c r="I121" s="93"/>
      <c r="J121" s="328"/>
      <c r="K121" s="328"/>
      <c r="L121" s="372"/>
      <c r="M121" s="430"/>
      <c r="N121" s="431"/>
      <c r="O121" s="431"/>
      <c r="P121" s="431"/>
      <c r="Q121" s="431"/>
      <c r="R121" s="432"/>
      <c r="X121" s="315"/>
      <c r="Y121" s="315"/>
      <c r="Z121" s="315"/>
      <c r="AA121" s="315"/>
      <c r="AB121" s="315"/>
      <c r="AC121" s="315"/>
      <c r="AD121" s="315"/>
      <c r="AE121" s="315"/>
      <c r="AF121" s="315"/>
      <c r="AG121" s="315"/>
      <c r="AH121" s="315"/>
      <c r="AI121" s="315"/>
      <c r="AJ121" s="315"/>
      <c r="AK121" s="315"/>
      <c r="AL121" s="315"/>
      <c r="AM121" s="315"/>
      <c r="AN121" s="316"/>
      <c r="AO121" s="348"/>
      <c r="AP121" s="349"/>
      <c r="AQ121" s="349"/>
      <c r="AR121" s="349"/>
      <c r="AS121" s="350"/>
      <c r="AZ121" s="9"/>
      <c r="BA121" s="339"/>
      <c r="BB121" s="340"/>
      <c r="BC121" s="340"/>
      <c r="BD121" s="340"/>
      <c r="BE121" s="340"/>
      <c r="BF121" s="340"/>
      <c r="BG121" s="341"/>
      <c r="BH121" s="93"/>
      <c r="BI121" s="328"/>
      <c r="BJ121" s="328"/>
      <c r="BK121" s="372"/>
      <c r="BL121" s="376"/>
      <c r="BM121" s="377"/>
      <c r="BN121" s="377"/>
      <c r="BO121" s="377"/>
      <c r="BP121" s="377"/>
      <c r="BQ121" s="378"/>
      <c r="CM121" s="20"/>
      <c r="CN121" s="348"/>
      <c r="CO121" s="349"/>
      <c r="CP121" s="349"/>
      <c r="CQ121" s="349"/>
      <c r="CR121" s="350"/>
    </row>
    <row r="122" spans="2:96" ht="27" customHeight="1" thickBot="1">
      <c r="B122" s="486"/>
      <c r="C122" s="487"/>
      <c r="D122" s="487"/>
      <c r="E122" s="487"/>
      <c r="F122" s="487"/>
      <c r="G122" s="487"/>
      <c r="H122" s="488"/>
      <c r="I122" s="93"/>
      <c r="J122" s="328" t="s">
        <v>523</v>
      </c>
      <c r="K122" s="328"/>
      <c r="L122" s="328"/>
      <c r="M122" s="16" t="s">
        <v>524</v>
      </c>
      <c r="N122" s="424"/>
      <c r="O122" s="425"/>
      <c r="P122" s="425"/>
      <c r="Q122" s="425"/>
      <c r="R122" s="425"/>
      <c r="S122" s="426"/>
      <c r="T122" s="9" t="s">
        <v>42</v>
      </c>
      <c r="AN122" s="20"/>
      <c r="AO122" s="348"/>
      <c r="AP122" s="349"/>
      <c r="AQ122" s="349"/>
      <c r="AR122" s="349"/>
      <c r="AS122" s="350"/>
      <c r="BA122" s="339"/>
      <c r="BB122" s="340"/>
      <c r="BC122" s="340"/>
      <c r="BD122" s="340"/>
      <c r="BE122" s="340"/>
      <c r="BF122" s="340"/>
      <c r="BG122" s="341"/>
      <c r="BH122" s="93"/>
      <c r="BI122" s="9" t="s">
        <v>204</v>
      </c>
      <c r="BM122" s="361" t="s">
        <v>456</v>
      </c>
      <c r="BN122" s="362"/>
      <c r="BO122" s="362"/>
      <c r="BP122" s="362"/>
      <c r="BQ122" s="362"/>
      <c r="BR122" s="363"/>
      <c r="BS122" s="9" t="s">
        <v>42</v>
      </c>
      <c r="CM122" s="20"/>
      <c r="CN122" s="348"/>
      <c r="CO122" s="349"/>
      <c r="CP122" s="349"/>
      <c r="CQ122" s="349"/>
      <c r="CR122" s="350"/>
    </row>
    <row r="123" spans="2:96" ht="18.75" customHeight="1">
      <c r="B123" s="486"/>
      <c r="C123" s="487"/>
      <c r="D123" s="487"/>
      <c r="E123" s="487"/>
      <c r="F123" s="487"/>
      <c r="G123" s="487"/>
      <c r="H123" s="488"/>
      <c r="I123" s="93"/>
      <c r="J123" s="328" t="s">
        <v>525</v>
      </c>
      <c r="K123" s="328"/>
      <c r="L123" s="328"/>
      <c r="M123" s="505" t="s">
        <v>526</v>
      </c>
      <c r="N123" s="427"/>
      <c r="O123" s="428"/>
      <c r="P123" s="428"/>
      <c r="Q123" s="428"/>
      <c r="R123" s="428"/>
      <c r="S123" s="429"/>
      <c r="T123" s="335" t="s">
        <v>65</v>
      </c>
      <c r="U123" s="328"/>
      <c r="V123" s="328"/>
      <c r="W123" s="328"/>
      <c r="X123" s="328"/>
      <c r="AN123" s="20"/>
      <c r="AO123" s="348"/>
      <c r="AP123" s="349"/>
      <c r="AQ123" s="349"/>
      <c r="AR123" s="349"/>
      <c r="AS123" s="350"/>
      <c r="BA123" s="339"/>
      <c r="BB123" s="340"/>
      <c r="BC123" s="340"/>
      <c r="BD123" s="340"/>
      <c r="BE123" s="340"/>
      <c r="BF123" s="340"/>
      <c r="BG123" s="341"/>
      <c r="BH123" s="93"/>
      <c r="BI123" s="328" t="s">
        <v>260</v>
      </c>
      <c r="BJ123" s="328"/>
      <c r="BK123" s="328"/>
      <c r="BL123" s="372"/>
      <c r="BM123" s="373" t="s">
        <v>462</v>
      </c>
      <c r="BN123" s="374"/>
      <c r="BO123" s="374"/>
      <c r="BP123" s="374"/>
      <c r="BQ123" s="374"/>
      <c r="BR123" s="375"/>
      <c r="BS123" s="335" t="s">
        <v>65</v>
      </c>
      <c r="BT123" s="328"/>
      <c r="BU123" s="328"/>
      <c r="BV123" s="328"/>
      <c r="BW123" s="328"/>
      <c r="CM123" s="20"/>
      <c r="CN123" s="348"/>
      <c r="CO123" s="349"/>
      <c r="CP123" s="349"/>
      <c r="CQ123" s="349"/>
      <c r="CR123" s="350"/>
    </row>
    <row r="124" spans="2:96" ht="15" customHeight="1" thickBot="1">
      <c r="B124" s="486"/>
      <c r="C124" s="487"/>
      <c r="D124" s="487"/>
      <c r="E124" s="487"/>
      <c r="F124" s="487"/>
      <c r="G124" s="487"/>
      <c r="H124" s="488"/>
      <c r="I124" s="93"/>
      <c r="J124" s="328"/>
      <c r="K124" s="328"/>
      <c r="L124" s="328"/>
      <c r="M124" s="505"/>
      <c r="N124" s="430"/>
      <c r="O124" s="431"/>
      <c r="P124" s="431"/>
      <c r="Q124" s="431"/>
      <c r="R124" s="431"/>
      <c r="S124" s="432"/>
      <c r="T124" s="335"/>
      <c r="U124" s="328"/>
      <c r="V124" s="328"/>
      <c r="W124" s="328"/>
      <c r="X124" s="328"/>
      <c r="AN124" s="20"/>
      <c r="AO124" s="348"/>
      <c r="AP124" s="349"/>
      <c r="AQ124" s="349"/>
      <c r="AR124" s="349"/>
      <c r="AS124" s="350"/>
      <c r="BA124" s="339"/>
      <c r="BB124" s="340"/>
      <c r="BC124" s="340"/>
      <c r="BD124" s="340"/>
      <c r="BE124" s="340"/>
      <c r="BF124" s="340"/>
      <c r="BG124" s="341"/>
      <c r="BH124" s="93"/>
      <c r="BI124" s="328"/>
      <c r="BJ124" s="328"/>
      <c r="BK124" s="328"/>
      <c r="BL124" s="372"/>
      <c r="BM124" s="376"/>
      <c r="BN124" s="377"/>
      <c r="BO124" s="377"/>
      <c r="BP124" s="377"/>
      <c r="BQ124" s="377"/>
      <c r="BR124" s="378"/>
      <c r="BS124" s="335"/>
      <c r="BT124" s="328"/>
      <c r="BU124" s="328"/>
      <c r="BV124" s="328"/>
      <c r="BW124" s="328"/>
      <c r="CM124" s="20"/>
      <c r="CN124" s="348"/>
      <c r="CO124" s="349"/>
      <c r="CP124" s="349"/>
      <c r="CQ124" s="349"/>
      <c r="CR124" s="350"/>
    </row>
    <row r="125" spans="2:96" ht="15.75" customHeight="1">
      <c r="B125" s="489"/>
      <c r="C125" s="490"/>
      <c r="D125" s="490"/>
      <c r="E125" s="490"/>
      <c r="F125" s="490"/>
      <c r="G125" s="490"/>
      <c r="H125" s="491"/>
      <c r="I125" s="150"/>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41"/>
      <c r="AO125" s="351"/>
      <c r="AP125" s="352"/>
      <c r="AQ125" s="352"/>
      <c r="AR125" s="352"/>
      <c r="AS125" s="353"/>
      <c r="BA125" s="342"/>
      <c r="BB125" s="343"/>
      <c r="BC125" s="343"/>
      <c r="BD125" s="343"/>
      <c r="BE125" s="343"/>
      <c r="BF125" s="343"/>
      <c r="BG125" s="344"/>
      <c r="BH125" s="150"/>
      <c r="BI125" s="39"/>
      <c r="BJ125" s="39"/>
      <c r="BK125" s="39"/>
      <c r="BL125" s="39"/>
      <c r="BM125" s="39"/>
      <c r="BN125" s="39"/>
      <c r="BO125" s="39"/>
      <c r="BP125" s="39"/>
      <c r="BQ125" s="39"/>
      <c r="BR125" s="39"/>
      <c r="BS125" s="39"/>
      <c r="BT125" s="39"/>
      <c r="BU125" s="39"/>
      <c r="BV125" s="39"/>
      <c r="BW125" s="39"/>
      <c r="BX125" s="39"/>
      <c r="BY125" s="39"/>
      <c r="BZ125" s="39"/>
      <c r="CA125" s="39"/>
      <c r="CB125" s="39"/>
      <c r="CC125" s="39"/>
      <c r="CD125" s="39"/>
      <c r="CE125" s="39"/>
      <c r="CF125" s="39"/>
      <c r="CG125" s="39"/>
      <c r="CH125" s="39"/>
      <c r="CI125" s="39"/>
      <c r="CJ125" s="39"/>
      <c r="CK125" s="39"/>
      <c r="CL125" s="39"/>
      <c r="CM125" s="41"/>
      <c r="CN125" s="351"/>
      <c r="CO125" s="352"/>
      <c r="CP125" s="352"/>
      <c r="CQ125" s="352"/>
      <c r="CR125" s="353"/>
    </row>
    <row r="126" spans="2:96" ht="29.25" customHeight="1">
      <c r="B126" s="332" t="s">
        <v>641</v>
      </c>
      <c r="C126" s="420"/>
      <c r="D126" s="420"/>
      <c r="E126" s="420"/>
      <c r="F126" s="420"/>
      <c r="G126" s="420"/>
      <c r="H126" s="420"/>
      <c r="I126" s="420"/>
      <c r="J126" s="420"/>
      <c r="K126" s="420"/>
      <c r="L126" s="420"/>
      <c r="M126" s="420"/>
      <c r="N126" s="420"/>
      <c r="O126" s="420"/>
      <c r="P126" s="420"/>
      <c r="Q126" s="420"/>
      <c r="R126" s="420"/>
      <c r="S126" s="420"/>
      <c r="T126" s="420"/>
      <c r="U126" s="420"/>
      <c r="V126" s="420"/>
      <c r="W126" s="420"/>
      <c r="X126" s="420"/>
      <c r="Y126" s="420"/>
      <c r="Z126" s="420"/>
      <c r="AA126" s="420"/>
      <c r="AB126" s="420"/>
      <c r="AC126" s="420"/>
      <c r="AD126" s="420"/>
      <c r="AE126" s="420"/>
      <c r="AF126" s="420"/>
      <c r="AG126" s="420"/>
      <c r="AH126" s="420"/>
      <c r="AI126" s="420"/>
      <c r="AJ126" s="420"/>
      <c r="AK126" s="420"/>
      <c r="AL126" s="420"/>
      <c r="AM126" s="420"/>
      <c r="AN126" s="420"/>
      <c r="AO126" s="420"/>
      <c r="AP126" s="420"/>
      <c r="AQ126" s="420"/>
      <c r="AR126" s="420"/>
      <c r="AS126" s="421"/>
      <c r="BA126" s="332" t="s">
        <v>478</v>
      </c>
      <c r="BB126" s="333"/>
      <c r="BC126" s="333"/>
      <c r="BD126" s="333"/>
      <c r="BE126" s="333"/>
      <c r="BF126" s="333"/>
      <c r="BG126" s="333"/>
      <c r="BH126" s="333"/>
      <c r="BI126" s="333"/>
      <c r="BJ126" s="333"/>
      <c r="BK126" s="333"/>
      <c r="BL126" s="333"/>
      <c r="BM126" s="333"/>
      <c r="BN126" s="333"/>
      <c r="BO126" s="333"/>
      <c r="BP126" s="333"/>
      <c r="BQ126" s="333"/>
      <c r="BR126" s="333"/>
      <c r="BS126" s="333"/>
      <c r="BT126" s="333"/>
      <c r="BU126" s="333"/>
      <c r="BV126" s="333"/>
      <c r="BW126" s="333"/>
      <c r="BX126" s="333"/>
      <c r="BY126" s="333"/>
      <c r="BZ126" s="333"/>
      <c r="CA126" s="333"/>
      <c r="CB126" s="333"/>
      <c r="CC126" s="333"/>
      <c r="CD126" s="333"/>
      <c r="CE126" s="333"/>
      <c r="CF126" s="333"/>
      <c r="CG126" s="333"/>
      <c r="CH126" s="333"/>
      <c r="CI126" s="333"/>
      <c r="CJ126" s="333"/>
      <c r="CK126" s="333"/>
      <c r="CL126" s="333"/>
      <c r="CM126" s="333"/>
      <c r="CN126" s="333"/>
      <c r="CO126" s="333"/>
      <c r="CP126" s="333"/>
      <c r="CQ126" s="333"/>
      <c r="CR126" s="334"/>
    </row>
    <row r="127" spans="2:96" ht="17.25" customHeight="1">
      <c r="B127" s="336" t="s">
        <v>428</v>
      </c>
      <c r="C127" s="337"/>
      <c r="D127" s="337"/>
      <c r="E127" s="337"/>
      <c r="F127" s="337"/>
      <c r="G127" s="337"/>
      <c r="H127" s="338"/>
      <c r="I127" s="148"/>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8"/>
      <c r="AO127" s="345" t="s">
        <v>499</v>
      </c>
      <c r="AP127" s="346"/>
      <c r="AQ127" s="346"/>
      <c r="AR127" s="346"/>
      <c r="AS127" s="347"/>
      <c r="BA127" s="336" t="s">
        <v>446</v>
      </c>
      <c r="BB127" s="337"/>
      <c r="BC127" s="337"/>
      <c r="BD127" s="337"/>
      <c r="BE127" s="337"/>
      <c r="BF127" s="337"/>
      <c r="BG127" s="338"/>
      <c r="BH127" s="93"/>
      <c r="CM127" s="20"/>
      <c r="CN127" s="345" t="s">
        <v>464</v>
      </c>
      <c r="CO127" s="346"/>
      <c r="CP127" s="346"/>
      <c r="CQ127" s="346"/>
      <c r="CR127" s="347"/>
    </row>
    <row r="128" spans="2:96" ht="19.5" customHeight="1">
      <c r="B128" s="339"/>
      <c r="C128" s="340"/>
      <c r="D128" s="340"/>
      <c r="E128" s="340"/>
      <c r="F128" s="340"/>
      <c r="G128" s="340"/>
      <c r="H128" s="341"/>
      <c r="I128" s="93"/>
      <c r="J128" s="9" t="s">
        <v>455</v>
      </c>
      <c r="AN128" s="20"/>
      <c r="AO128" s="348"/>
      <c r="AP128" s="349"/>
      <c r="AQ128" s="349"/>
      <c r="AR128" s="349"/>
      <c r="AS128" s="350"/>
      <c r="BA128" s="339"/>
      <c r="BB128" s="340"/>
      <c r="BC128" s="340"/>
      <c r="BD128" s="340"/>
      <c r="BE128" s="340"/>
      <c r="BF128" s="340"/>
      <c r="BG128" s="341"/>
      <c r="BH128" s="93"/>
      <c r="BI128" s="9" t="s">
        <v>455</v>
      </c>
      <c r="CM128" s="20"/>
      <c r="CN128" s="348"/>
      <c r="CO128" s="349"/>
      <c r="CP128" s="349"/>
      <c r="CQ128" s="349"/>
      <c r="CR128" s="350"/>
    </row>
    <row r="129" spans="2:96" ht="19.5" customHeight="1" thickBot="1">
      <c r="B129" s="339"/>
      <c r="C129" s="340"/>
      <c r="D129" s="340"/>
      <c r="E129" s="340"/>
      <c r="F129" s="340"/>
      <c r="G129" s="340"/>
      <c r="H129" s="341"/>
      <c r="I129" s="93"/>
      <c r="J129" s="9" t="s">
        <v>500</v>
      </c>
      <c r="AN129" s="20"/>
      <c r="AO129" s="348"/>
      <c r="AP129" s="349"/>
      <c r="AQ129" s="349"/>
      <c r="AR129" s="349"/>
      <c r="AS129" s="350"/>
      <c r="BA129" s="339"/>
      <c r="BB129" s="340"/>
      <c r="BC129" s="340"/>
      <c r="BD129" s="340"/>
      <c r="BE129" s="340"/>
      <c r="BF129" s="340"/>
      <c r="BG129" s="341"/>
      <c r="BH129" s="93"/>
      <c r="CM129" s="20"/>
      <c r="CN129" s="348"/>
      <c r="CO129" s="349"/>
      <c r="CP129" s="349"/>
      <c r="CQ129" s="349"/>
      <c r="CR129" s="350"/>
    </row>
    <row r="130" spans="2:96" ht="33.75" customHeight="1" thickBot="1">
      <c r="B130" s="339"/>
      <c r="C130" s="340"/>
      <c r="D130" s="340"/>
      <c r="E130" s="340"/>
      <c r="F130" s="340"/>
      <c r="G130" s="340"/>
      <c r="H130" s="341"/>
      <c r="I130" s="93"/>
      <c r="J130" s="9" t="s">
        <v>527</v>
      </c>
      <c r="M130" s="16" t="s">
        <v>522</v>
      </c>
      <c r="N130" s="473"/>
      <c r="O130" s="474"/>
      <c r="P130" s="474"/>
      <c r="Q130" s="474"/>
      <c r="R130" s="474"/>
      <c r="S130" s="475"/>
      <c r="T130" s="9" t="s">
        <v>42</v>
      </c>
      <c r="X130" s="315" t="s">
        <v>465</v>
      </c>
      <c r="Y130" s="315"/>
      <c r="Z130" s="315"/>
      <c r="AA130" s="315"/>
      <c r="AB130" s="315"/>
      <c r="AC130" s="315"/>
      <c r="AD130" s="315"/>
      <c r="AE130" s="315"/>
      <c r="AF130" s="315"/>
      <c r="AG130" s="315"/>
      <c r="AH130" s="315"/>
      <c r="AI130" s="315"/>
      <c r="AJ130" s="315"/>
      <c r="AK130" s="315"/>
      <c r="AL130" s="315"/>
      <c r="AM130" s="315"/>
      <c r="AN130" s="316"/>
      <c r="AO130" s="348"/>
      <c r="AP130" s="349"/>
      <c r="AQ130" s="349"/>
      <c r="AR130" s="349"/>
      <c r="AS130" s="350"/>
      <c r="BA130" s="339"/>
      <c r="BB130" s="340"/>
      <c r="BC130" s="340"/>
      <c r="BD130" s="340"/>
      <c r="BE130" s="340"/>
      <c r="BF130" s="340"/>
      <c r="BG130" s="341"/>
      <c r="BH130" s="93"/>
      <c r="BI130" s="9" t="s">
        <v>204</v>
      </c>
      <c r="BM130" s="396" t="s">
        <v>456</v>
      </c>
      <c r="BN130" s="397"/>
      <c r="BO130" s="397"/>
      <c r="BP130" s="397"/>
      <c r="BQ130" s="397"/>
      <c r="BR130" s="398"/>
      <c r="BS130" s="9" t="s">
        <v>42</v>
      </c>
      <c r="BW130" s="315" t="s">
        <v>465</v>
      </c>
      <c r="BX130" s="315"/>
      <c r="BY130" s="315"/>
      <c r="BZ130" s="315"/>
      <c r="CA130" s="315"/>
      <c r="CB130" s="315"/>
      <c r="CC130" s="315"/>
      <c r="CD130" s="315"/>
      <c r="CE130" s="315"/>
      <c r="CF130" s="315"/>
      <c r="CG130" s="315"/>
      <c r="CH130" s="315"/>
      <c r="CI130" s="315"/>
      <c r="CJ130" s="315"/>
      <c r="CK130" s="315"/>
      <c r="CL130" s="315"/>
      <c r="CM130" s="316"/>
      <c r="CN130" s="348"/>
      <c r="CO130" s="349"/>
      <c r="CP130" s="349"/>
      <c r="CQ130" s="349"/>
      <c r="CR130" s="350"/>
    </row>
    <row r="131" spans="2:96" ht="12.75" customHeight="1">
      <c r="B131" s="342"/>
      <c r="C131" s="343"/>
      <c r="D131" s="343"/>
      <c r="E131" s="343"/>
      <c r="F131" s="343"/>
      <c r="G131" s="343"/>
      <c r="H131" s="344"/>
      <c r="I131" s="150"/>
      <c r="J131" s="39"/>
      <c r="K131" s="39"/>
      <c r="L131" s="39"/>
      <c r="M131" s="39"/>
      <c r="N131" s="39"/>
      <c r="O131" s="39"/>
      <c r="P131" s="39"/>
      <c r="Q131" s="39"/>
      <c r="R131" s="39"/>
      <c r="S131" s="39"/>
      <c r="T131" s="39"/>
      <c r="U131" s="39"/>
      <c r="V131" s="39"/>
      <c r="W131" s="39"/>
      <c r="X131" s="192"/>
      <c r="Y131" s="192"/>
      <c r="Z131" s="192"/>
      <c r="AA131" s="192"/>
      <c r="AB131" s="192"/>
      <c r="AC131" s="192"/>
      <c r="AD131" s="192"/>
      <c r="AE131" s="192"/>
      <c r="AF131" s="192"/>
      <c r="AG131" s="192"/>
      <c r="AH131" s="192"/>
      <c r="AI131" s="192"/>
      <c r="AJ131" s="192"/>
      <c r="AK131" s="192"/>
      <c r="AL131" s="192"/>
      <c r="AM131" s="192"/>
      <c r="AN131" s="193"/>
      <c r="AO131" s="351"/>
      <c r="AP131" s="352"/>
      <c r="AQ131" s="352"/>
      <c r="AR131" s="352"/>
      <c r="AS131" s="353"/>
      <c r="BA131" s="342"/>
      <c r="BB131" s="343"/>
      <c r="BC131" s="343"/>
      <c r="BD131" s="343"/>
      <c r="BE131" s="343"/>
      <c r="BF131" s="343"/>
      <c r="BG131" s="344"/>
      <c r="BH131" s="150"/>
      <c r="BI131" s="39"/>
      <c r="BJ131" s="39"/>
      <c r="BK131" s="39"/>
      <c r="BL131" s="39"/>
      <c r="BM131" s="39"/>
      <c r="BN131" s="39"/>
      <c r="BO131" s="39"/>
      <c r="BP131" s="39"/>
      <c r="BQ131" s="39"/>
      <c r="BR131" s="39"/>
      <c r="BS131" s="39"/>
      <c r="BT131" s="39"/>
      <c r="BU131" s="39"/>
      <c r="BV131" s="39"/>
      <c r="BW131" s="125"/>
      <c r="BX131" s="125"/>
      <c r="BY131" s="125"/>
      <c r="BZ131" s="125"/>
      <c r="CA131" s="125"/>
      <c r="CB131" s="125"/>
      <c r="CC131" s="125"/>
      <c r="CD131" s="125"/>
      <c r="CE131" s="125"/>
      <c r="CF131" s="125"/>
      <c r="CG131" s="125"/>
      <c r="CH131" s="125"/>
      <c r="CI131" s="125"/>
      <c r="CJ131" s="125"/>
      <c r="CK131" s="125"/>
      <c r="CL131" s="125"/>
      <c r="CM131" s="147"/>
      <c r="CN131" s="351"/>
      <c r="CO131" s="352"/>
      <c r="CP131" s="352"/>
      <c r="CQ131" s="352"/>
      <c r="CR131" s="353"/>
    </row>
    <row r="132" spans="2:96" ht="29.25" customHeight="1">
      <c r="B132" s="332" t="s">
        <v>479</v>
      </c>
      <c r="C132" s="420"/>
      <c r="D132" s="420"/>
      <c r="E132" s="420"/>
      <c r="F132" s="420"/>
      <c r="G132" s="420"/>
      <c r="H132" s="420"/>
      <c r="I132" s="420"/>
      <c r="J132" s="420"/>
      <c r="K132" s="420"/>
      <c r="L132" s="420"/>
      <c r="M132" s="420"/>
      <c r="N132" s="420"/>
      <c r="O132" s="420"/>
      <c r="P132" s="420"/>
      <c r="Q132" s="420"/>
      <c r="R132" s="420"/>
      <c r="S132" s="420"/>
      <c r="T132" s="420"/>
      <c r="U132" s="420"/>
      <c r="V132" s="420"/>
      <c r="W132" s="420"/>
      <c r="X132" s="420"/>
      <c r="Y132" s="420"/>
      <c r="Z132" s="420"/>
      <c r="AA132" s="420"/>
      <c r="AB132" s="420"/>
      <c r="AC132" s="420"/>
      <c r="AD132" s="420"/>
      <c r="AE132" s="420"/>
      <c r="AF132" s="420"/>
      <c r="AG132" s="420"/>
      <c r="AH132" s="420"/>
      <c r="AI132" s="420"/>
      <c r="AJ132" s="420"/>
      <c r="AK132" s="420"/>
      <c r="AL132" s="420"/>
      <c r="AM132" s="420"/>
      <c r="AN132" s="420"/>
      <c r="AO132" s="420"/>
      <c r="AP132" s="420"/>
      <c r="AQ132" s="420"/>
      <c r="AR132" s="420"/>
      <c r="AS132" s="421"/>
      <c r="BA132" s="332" t="s">
        <v>479</v>
      </c>
      <c r="BB132" s="333"/>
      <c r="BC132" s="333"/>
      <c r="BD132" s="333"/>
      <c r="BE132" s="333"/>
      <c r="BF132" s="333"/>
      <c r="BG132" s="333"/>
      <c r="BH132" s="333"/>
      <c r="BI132" s="333"/>
      <c r="BJ132" s="333"/>
      <c r="BK132" s="333"/>
      <c r="BL132" s="333"/>
      <c r="BM132" s="333"/>
      <c r="BN132" s="333"/>
      <c r="BO132" s="333"/>
      <c r="BP132" s="333"/>
      <c r="BQ132" s="333"/>
      <c r="BR132" s="333"/>
      <c r="BS132" s="333"/>
      <c r="BT132" s="333"/>
      <c r="BU132" s="333"/>
      <c r="BV132" s="333"/>
      <c r="BW132" s="333"/>
      <c r="BX132" s="333"/>
      <c r="BY132" s="333"/>
      <c r="BZ132" s="333"/>
      <c r="CA132" s="333"/>
      <c r="CB132" s="333"/>
      <c r="CC132" s="333"/>
      <c r="CD132" s="333"/>
      <c r="CE132" s="333"/>
      <c r="CF132" s="333"/>
      <c r="CG132" s="333"/>
      <c r="CH132" s="333"/>
      <c r="CI132" s="333"/>
      <c r="CJ132" s="333"/>
      <c r="CK132" s="333"/>
      <c r="CL132" s="333"/>
      <c r="CM132" s="333"/>
      <c r="CN132" s="333"/>
      <c r="CO132" s="333"/>
      <c r="CP132" s="333"/>
      <c r="CQ132" s="333"/>
      <c r="CR132" s="334"/>
    </row>
    <row r="133" spans="2:96" ht="15.75" customHeight="1">
      <c r="B133" s="354" t="s">
        <v>429</v>
      </c>
      <c r="C133" s="346"/>
      <c r="D133" s="346"/>
      <c r="E133" s="346"/>
      <c r="F133" s="346"/>
      <c r="G133" s="346"/>
      <c r="H133" s="355"/>
      <c r="I133" s="148"/>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8"/>
      <c r="AO133" s="345" t="s">
        <v>501</v>
      </c>
      <c r="AP133" s="346"/>
      <c r="AQ133" s="346"/>
      <c r="AR133" s="346"/>
      <c r="AS133" s="347"/>
      <c r="BA133" s="354" t="s">
        <v>426</v>
      </c>
      <c r="BB133" s="346"/>
      <c r="BC133" s="346"/>
      <c r="BD133" s="346"/>
      <c r="BE133" s="346"/>
      <c r="BF133" s="346"/>
      <c r="BG133" s="355"/>
      <c r="BH133" s="93"/>
      <c r="CM133" s="20"/>
      <c r="CN133" s="345" t="s">
        <v>434</v>
      </c>
      <c r="CO133" s="346"/>
      <c r="CP133" s="346"/>
      <c r="CQ133" s="346"/>
      <c r="CR133" s="347"/>
    </row>
    <row r="134" spans="2:96" ht="15.75" customHeight="1">
      <c r="B134" s="356"/>
      <c r="C134" s="349"/>
      <c r="D134" s="349"/>
      <c r="E134" s="349"/>
      <c r="F134" s="349"/>
      <c r="G134" s="349"/>
      <c r="H134" s="357"/>
      <c r="I134" s="93"/>
      <c r="J134" s="9" t="s">
        <v>502</v>
      </c>
      <c r="AN134" s="20"/>
      <c r="AO134" s="348"/>
      <c r="AP134" s="349"/>
      <c r="AQ134" s="349"/>
      <c r="AR134" s="349"/>
      <c r="AS134" s="350"/>
      <c r="BA134" s="356"/>
      <c r="BB134" s="349"/>
      <c r="BC134" s="349"/>
      <c r="BD134" s="349"/>
      <c r="BE134" s="349"/>
      <c r="BF134" s="349"/>
      <c r="BG134" s="357"/>
      <c r="BH134" s="93"/>
      <c r="BI134" s="9" t="s">
        <v>322</v>
      </c>
      <c r="CM134" s="20"/>
      <c r="CN134" s="348"/>
      <c r="CO134" s="349"/>
      <c r="CP134" s="349"/>
      <c r="CQ134" s="349"/>
      <c r="CR134" s="350"/>
    </row>
    <row r="135" spans="2:96" ht="15.75" customHeight="1">
      <c r="B135" s="356"/>
      <c r="C135" s="349"/>
      <c r="D135" s="349"/>
      <c r="E135" s="349"/>
      <c r="F135" s="349"/>
      <c r="G135" s="349"/>
      <c r="H135" s="357"/>
      <c r="I135" s="93"/>
      <c r="J135" s="9" t="s">
        <v>323</v>
      </c>
      <c r="AN135" s="20"/>
      <c r="AO135" s="348"/>
      <c r="AP135" s="349"/>
      <c r="AQ135" s="349"/>
      <c r="AR135" s="349"/>
      <c r="AS135" s="350"/>
      <c r="AY135" s="172"/>
      <c r="BA135" s="356"/>
      <c r="BB135" s="349"/>
      <c r="BC135" s="349"/>
      <c r="BD135" s="349"/>
      <c r="BE135" s="349"/>
      <c r="BF135" s="349"/>
      <c r="BG135" s="357"/>
      <c r="BH135" s="93"/>
      <c r="BI135" s="9" t="s">
        <v>323</v>
      </c>
      <c r="CM135" s="20"/>
      <c r="CN135" s="348"/>
      <c r="CO135" s="349"/>
      <c r="CP135" s="349"/>
      <c r="CQ135" s="349"/>
      <c r="CR135" s="350"/>
    </row>
    <row r="136" spans="2:96" ht="16.5" customHeight="1">
      <c r="B136" s="356"/>
      <c r="C136" s="349"/>
      <c r="D136" s="349"/>
      <c r="E136" s="349"/>
      <c r="F136" s="349"/>
      <c r="G136" s="349"/>
      <c r="H136" s="357"/>
      <c r="I136" s="93"/>
      <c r="J136" s="25" t="s">
        <v>47</v>
      </c>
      <c r="K136" s="9" t="s">
        <v>319</v>
      </c>
      <c r="N136" s="315" t="s">
        <v>528</v>
      </c>
      <c r="O136" s="315"/>
      <c r="P136" s="315"/>
      <c r="Q136" s="315"/>
      <c r="R136" s="315"/>
      <c r="S136" s="315"/>
      <c r="T136" s="315"/>
      <c r="U136" s="315"/>
      <c r="V136" s="315"/>
      <c r="W136" s="315"/>
      <c r="X136" s="315"/>
      <c r="Y136" s="315"/>
      <c r="Z136" s="315"/>
      <c r="AA136" s="315"/>
      <c r="AB136" s="315"/>
      <c r="AC136" s="315"/>
      <c r="AD136" s="125"/>
      <c r="AE136" s="125"/>
      <c r="AF136" s="125"/>
      <c r="AG136" s="125"/>
      <c r="AH136" s="125"/>
      <c r="AI136" s="125"/>
      <c r="AN136" s="20"/>
      <c r="AO136" s="348"/>
      <c r="AP136" s="349"/>
      <c r="AQ136" s="349"/>
      <c r="AR136" s="349"/>
      <c r="AS136" s="350"/>
      <c r="AY136" s="172"/>
      <c r="BA136" s="356"/>
      <c r="BB136" s="349"/>
      <c r="BC136" s="349"/>
      <c r="BD136" s="349"/>
      <c r="BE136" s="349"/>
      <c r="BF136" s="349"/>
      <c r="BG136" s="357"/>
      <c r="BH136" s="93"/>
      <c r="BI136" s="25" t="s">
        <v>47</v>
      </c>
      <c r="BJ136" s="9" t="s">
        <v>319</v>
      </c>
      <c r="BM136" s="315" t="s">
        <v>321</v>
      </c>
      <c r="BN136" s="315"/>
      <c r="BO136" s="315"/>
      <c r="BP136" s="315"/>
      <c r="BQ136" s="315"/>
      <c r="BR136" s="315"/>
      <c r="BS136" s="315"/>
      <c r="BT136" s="315"/>
      <c r="BU136" s="315"/>
      <c r="BV136" s="315"/>
      <c r="BW136" s="315"/>
      <c r="BX136" s="315"/>
      <c r="BY136" s="315"/>
      <c r="BZ136" s="315"/>
      <c r="CA136" s="315"/>
      <c r="CB136" s="315"/>
      <c r="CC136" s="125"/>
      <c r="CD136" s="125"/>
      <c r="CE136" s="125"/>
      <c r="CF136" s="125"/>
      <c r="CG136" s="125"/>
      <c r="CH136" s="125"/>
      <c r="CM136" s="20"/>
      <c r="CN136" s="348"/>
      <c r="CO136" s="349"/>
      <c r="CP136" s="349"/>
      <c r="CQ136" s="349"/>
      <c r="CR136" s="350"/>
    </row>
    <row r="137" spans="2:96" ht="16.5" customHeight="1" thickBot="1">
      <c r="B137" s="356"/>
      <c r="C137" s="349"/>
      <c r="D137" s="349"/>
      <c r="E137" s="349"/>
      <c r="F137" s="349"/>
      <c r="G137" s="349"/>
      <c r="H137" s="357"/>
      <c r="I137" s="93"/>
      <c r="N137" s="315"/>
      <c r="O137" s="315"/>
      <c r="P137" s="315"/>
      <c r="Q137" s="315"/>
      <c r="R137" s="315"/>
      <c r="S137" s="315"/>
      <c r="T137" s="315"/>
      <c r="U137" s="315"/>
      <c r="V137" s="315"/>
      <c r="W137" s="315"/>
      <c r="X137" s="315"/>
      <c r="Y137" s="315"/>
      <c r="Z137" s="315"/>
      <c r="AA137" s="315"/>
      <c r="AB137" s="315"/>
      <c r="AC137" s="315"/>
      <c r="AD137" s="125"/>
      <c r="AE137" s="125"/>
      <c r="AF137" s="125"/>
      <c r="AG137" s="125"/>
      <c r="AH137" s="125"/>
      <c r="AI137" s="125"/>
      <c r="AN137" s="20"/>
      <c r="AO137" s="348"/>
      <c r="AP137" s="349"/>
      <c r="AQ137" s="349"/>
      <c r="AR137" s="349"/>
      <c r="AS137" s="350"/>
      <c r="AY137" s="172"/>
      <c r="BA137" s="356"/>
      <c r="BB137" s="349"/>
      <c r="BC137" s="349"/>
      <c r="BD137" s="349"/>
      <c r="BE137" s="349"/>
      <c r="BF137" s="349"/>
      <c r="BG137" s="357"/>
      <c r="BH137" s="93"/>
      <c r="BM137" s="315"/>
      <c r="BN137" s="315"/>
      <c r="BO137" s="315"/>
      <c r="BP137" s="315"/>
      <c r="BQ137" s="315"/>
      <c r="BR137" s="315"/>
      <c r="BS137" s="315"/>
      <c r="BT137" s="315"/>
      <c r="BU137" s="315"/>
      <c r="BV137" s="315"/>
      <c r="BW137" s="315"/>
      <c r="BX137" s="315"/>
      <c r="BY137" s="315"/>
      <c r="BZ137" s="315"/>
      <c r="CA137" s="315"/>
      <c r="CB137" s="315"/>
      <c r="CC137" s="125"/>
      <c r="CD137" s="125"/>
      <c r="CE137" s="125"/>
      <c r="CF137" s="125"/>
      <c r="CG137" s="125"/>
      <c r="CH137" s="125"/>
      <c r="CM137" s="20"/>
      <c r="CN137" s="348"/>
      <c r="CO137" s="349"/>
      <c r="CP137" s="349"/>
      <c r="CQ137" s="349"/>
      <c r="CR137" s="350"/>
    </row>
    <row r="138" spans="2:96" ht="21.75" customHeight="1">
      <c r="B138" s="356"/>
      <c r="C138" s="349"/>
      <c r="D138" s="349"/>
      <c r="E138" s="349"/>
      <c r="F138" s="349"/>
      <c r="G138" s="349"/>
      <c r="H138" s="357"/>
      <c r="I138" s="93"/>
      <c r="K138" s="264"/>
      <c r="L138" s="503" t="s">
        <v>299</v>
      </c>
      <c r="M138" s="503"/>
      <c r="N138" s="503"/>
      <c r="O138" s="504"/>
      <c r="P138" s="497"/>
      <c r="Q138" s="498"/>
      <c r="R138" s="498"/>
      <c r="S138" s="498"/>
      <c r="T138" s="498"/>
      <c r="U138" s="498"/>
      <c r="V138" s="498"/>
      <c r="W138" s="498"/>
      <c r="X138" s="498"/>
      <c r="Y138" s="498"/>
      <c r="Z138" s="498"/>
      <c r="AA138" s="498"/>
      <c r="AB138" s="498"/>
      <c r="AC138" s="498"/>
      <c r="AD138" s="498"/>
      <c r="AE138" s="498"/>
      <c r="AF138" s="498"/>
      <c r="AG138" s="498"/>
      <c r="AH138" s="498"/>
      <c r="AI138" s="499"/>
      <c r="AN138" s="20"/>
      <c r="AO138" s="348"/>
      <c r="AP138" s="349"/>
      <c r="AQ138" s="349"/>
      <c r="AR138" s="349"/>
      <c r="AS138" s="350"/>
      <c r="BA138" s="356"/>
      <c r="BB138" s="349"/>
      <c r="BC138" s="349"/>
      <c r="BD138" s="349"/>
      <c r="BE138" s="349"/>
      <c r="BF138" s="349"/>
      <c r="BG138" s="357"/>
      <c r="BH138" s="93"/>
      <c r="BK138" s="326" t="s">
        <v>299</v>
      </c>
      <c r="BL138" s="326"/>
      <c r="BM138" s="326"/>
      <c r="BN138" s="327"/>
      <c r="BO138" s="320"/>
      <c r="BP138" s="321"/>
      <c r="BQ138" s="321"/>
      <c r="BR138" s="321"/>
      <c r="BS138" s="321"/>
      <c r="BT138" s="321"/>
      <c r="BU138" s="321"/>
      <c r="BV138" s="321"/>
      <c r="BW138" s="321"/>
      <c r="BX138" s="321"/>
      <c r="BY138" s="321"/>
      <c r="BZ138" s="321"/>
      <c r="CA138" s="321"/>
      <c r="CB138" s="321"/>
      <c r="CC138" s="321"/>
      <c r="CD138" s="321"/>
      <c r="CE138" s="321"/>
      <c r="CF138" s="321"/>
      <c r="CG138" s="321"/>
      <c r="CH138" s="322"/>
      <c r="CM138" s="20"/>
      <c r="CN138" s="348"/>
      <c r="CO138" s="349"/>
      <c r="CP138" s="349"/>
      <c r="CQ138" s="349"/>
      <c r="CR138" s="350"/>
    </row>
    <row r="139" spans="2:96" ht="21.75" customHeight="1" thickBot="1">
      <c r="B139" s="356"/>
      <c r="C139" s="349"/>
      <c r="D139" s="349"/>
      <c r="E139" s="349"/>
      <c r="F139" s="349"/>
      <c r="G139" s="349"/>
      <c r="H139" s="357"/>
      <c r="I139" s="93"/>
      <c r="K139" s="264"/>
      <c r="L139" s="503"/>
      <c r="M139" s="503"/>
      <c r="N139" s="503"/>
      <c r="O139" s="504"/>
      <c r="P139" s="500"/>
      <c r="Q139" s="501"/>
      <c r="R139" s="501"/>
      <c r="S139" s="501"/>
      <c r="T139" s="501"/>
      <c r="U139" s="501"/>
      <c r="V139" s="501"/>
      <c r="W139" s="501"/>
      <c r="X139" s="501"/>
      <c r="Y139" s="501"/>
      <c r="Z139" s="501"/>
      <c r="AA139" s="501"/>
      <c r="AB139" s="501"/>
      <c r="AC139" s="501"/>
      <c r="AD139" s="501"/>
      <c r="AE139" s="501"/>
      <c r="AF139" s="501"/>
      <c r="AG139" s="501"/>
      <c r="AH139" s="501"/>
      <c r="AI139" s="502"/>
      <c r="AN139" s="20"/>
      <c r="AO139" s="348"/>
      <c r="AP139" s="349"/>
      <c r="AQ139" s="349"/>
      <c r="AR139" s="349"/>
      <c r="AS139" s="350"/>
      <c r="BA139" s="356"/>
      <c r="BB139" s="349"/>
      <c r="BC139" s="349"/>
      <c r="BD139" s="349"/>
      <c r="BE139" s="349"/>
      <c r="BF139" s="349"/>
      <c r="BG139" s="357"/>
      <c r="BH139" s="93"/>
      <c r="BK139" s="326"/>
      <c r="BL139" s="326"/>
      <c r="BM139" s="326"/>
      <c r="BN139" s="327"/>
      <c r="BO139" s="323"/>
      <c r="BP139" s="324"/>
      <c r="BQ139" s="324"/>
      <c r="BR139" s="324"/>
      <c r="BS139" s="324"/>
      <c r="BT139" s="324"/>
      <c r="BU139" s="324"/>
      <c r="BV139" s="324"/>
      <c r="BW139" s="324"/>
      <c r="BX139" s="324"/>
      <c r="BY139" s="324"/>
      <c r="BZ139" s="324"/>
      <c r="CA139" s="324"/>
      <c r="CB139" s="324"/>
      <c r="CC139" s="324"/>
      <c r="CD139" s="324"/>
      <c r="CE139" s="324"/>
      <c r="CF139" s="324"/>
      <c r="CG139" s="324"/>
      <c r="CH139" s="325"/>
      <c r="CM139" s="20"/>
      <c r="CN139" s="348"/>
      <c r="CO139" s="349"/>
      <c r="CP139" s="349"/>
      <c r="CQ139" s="349"/>
      <c r="CR139" s="350"/>
    </row>
    <row r="140" spans="2:96" ht="21.75" customHeight="1">
      <c r="B140" s="356"/>
      <c r="C140" s="349"/>
      <c r="D140" s="349"/>
      <c r="E140" s="349"/>
      <c r="F140" s="349"/>
      <c r="G140" s="349"/>
      <c r="H140" s="357"/>
      <c r="I140" s="93"/>
      <c r="L140" s="25"/>
      <c r="M140" s="25"/>
      <c r="N140" s="25"/>
      <c r="O140" s="25"/>
      <c r="P140" s="27"/>
      <c r="Q140" s="27"/>
      <c r="R140" s="27"/>
      <c r="S140" s="27"/>
      <c r="T140" s="27"/>
      <c r="U140" s="27"/>
      <c r="V140" s="27"/>
      <c r="W140" s="27"/>
      <c r="X140" s="27"/>
      <c r="Y140" s="27"/>
      <c r="Z140" s="27"/>
      <c r="AA140" s="27"/>
      <c r="AB140" s="27"/>
      <c r="AC140" s="27"/>
      <c r="AD140" s="27"/>
      <c r="AE140" s="27"/>
      <c r="AF140" s="27"/>
      <c r="AG140" s="27"/>
      <c r="AH140" s="27"/>
      <c r="AI140" s="27"/>
      <c r="AN140" s="20"/>
      <c r="AO140" s="348"/>
      <c r="AP140" s="349"/>
      <c r="AQ140" s="349"/>
      <c r="AR140" s="349"/>
      <c r="AS140" s="350"/>
      <c r="BA140" s="356"/>
      <c r="BB140" s="349"/>
      <c r="BC140" s="349"/>
      <c r="BD140" s="349"/>
      <c r="BE140" s="349"/>
      <c r="BF140" s="349"/>
      <c r="BG140" s="357"/>
      <c r="BH140" s="93"/>
      <c r="BK140" s="25"/>
      <c r="BL140" s="25"/>
      <c r="BM140" s="25"/>
      <c r="BN140" s="25"/>
      <c r="BO140" s="27"/>
      <c r="BP140" s="27"/>
      <c r="BQ140" s="27"/>
      <c r="BR140" s="27"/>
      <c r="BS140" s="27"/>
      <c r="BT140" s="27"/>
      <c r="BU140" s="27"/>
      <c r="BV140" s="27"/>
      <c r="BW140" s="27"/>
      <c r="BX140" s="27"/>
      <c r="BY140" s="27"/>
      <c r="BZ140" s="27"/>
      <c r="CA140" s="27"/>
      <c r="CB140" s="27"/>
      <c r="CC140" s="27"/>
      <c r="CD140" s="27"/>
      <c r="CE140" s="27"/>
      <c r="CF140" s="27"/>
      <c r="CG140" s="27"/>
      <c r="CH140" s="27"/>
      <c r="CM140" s="20"/>
      <c r="CN140" s="348"/>
      <c r="CO140" s="349"/>
      <c r="CP140" s="349"/>
      <c r="CQ140" s="349"/>
      <c r="CR140" s="350"/>
    </row>
    <row r="141" spans="2:96" ht="16.5" customHeight="1">
      <c r="B141" s="356"/>
      <c r="C141" s="349"/>
      <c r="D141" s="349"/>
      <c r="E141" s="349"/>
      <c r="F141" s="349"/>
      <c r="G141" s="349"/>
      <c r="H141" s="357"/>
      <c r="I141" s="93"/>
      <c r="J141" s="25" t="s">
        <v>47</v>
      </c>
      <c r="K141" s="315" t="s">
        <v>92</v>
      </c>
      <c r="L141" s="315"/>
      <c r="M141" s="315"/>
      <c r="N141" s="315"/>
      <c r="O141" s="16" t="s">
        <v>292</v>
      </c>
      <c r="P141" s="9" t="s">
        <v>376</v>
      </c>
      <c r="T141" s="27"/>
      <c r="U141" s="27"/>
      <c r="V141" s="27"/>
      <c r="W141" s="27"/>
      <c r="X141" s="27"/>
      <c r="AB141" s="27"/>
      <c r="AC141" s="27"/>
      <c r="AE141" s="27"/>
      <c r="AF141" s="27"/>
      <c r="AG141" s="27"/>
      <c r="AH141" s="27"/>
      <c r="AI141" s="27"/>
      <c r="AN141" s="20"/>
      <c r="AO141" s="348"/>
      <c r="AP141" s="349"/>
      <c r="AQ141" s="349"/>
      <c r="AR141" s="349"/>
      <c r="AS141" s="350"/>
      <c r="BA141" s="356"/>
      <c r="BB141" s="349"/>
      <c r="BC141" s="349"/>
      <c r="BD141" s="349"/>
      <c r="BE141" s="349"/>
      <c r="BF141" s="349"/>
      <c r="BG141" s="357"/>
      <c r="BH141" s="93"/>
      <c r="BI141" s="25" t="s">
        <v>47</v>
      </c>
      <c r="BJ141" s="315" t="s">
        <v>92</v>
      </c>
      <c r="BK141" s="315"/>
      <c r="BL141" s="315"/>
      <c r="BM141" s="315"/>
      <c r="BN141" s="16" t="s">
        <v>292</v>
      </c>
      <c r="BO141" s="9" t="s">
        <v>376</v>
      </c>
      <c r="BS141" s="27"/>
      <c r="BT141" s="27"/>
      <c r="BU141" s="27"/>
      <c r="BV141" s="27"/>
      <c r="BW141" s="27"/>
      <c r="CA141" s="27"/>
      <c r="CB141" s="27"/>
      <c r="CD141" s="27"/>
      <c r="CE141" s="27"/>
      <c r="CF141" s="27"/>
      <c r="CG141" s="27"/>
      <c r="CH141" s="27"/>
      <c r="CM141" s="20"/>
      <c r="CN141" s="348"/>
      <c r="CO141" s="349"/>
      <c r="CP141" s="349"/>
      <c r="CQ141" s="349"/>
      <c r="CR141" s="350"/>
    </row>
    <row r="142" spans="2:96" ht="16.5" customHeight="1" thickBot="1">
      <c r="B142" s="356"/>
      <c r="C142" s="349"/>
      <c r="D142" s="349"/>
      <c r="E142" s="349"/>
      <c r="F142" s="349"/>
      <c r="G142" s="349"/>
      <c r="H142" s="357"/>
      <c r="I142" s="93"/>
      <c r="K142" s="315"/>
      <c r="L142" s="315"/>
      <c r="M142" s="315"/>
      <c r="N142" s="315"/>
      <c r="O142" s="16" t="s">
        <v>292</v>
      </c>
      <c r="P142" s="27" t="s">
        <v>293</v>
      </c>
      <c r="Q142" s="27"/>
      <c r="R142" s="27"/>
      <c r="S142" s="27"/>
      <c r="T142" s="27"/>
      <c r="U142" s="27"/>
      <c r="V142" s="27"/>
      <c r="W142" s="27"/>
      <c r="X142" s="27"/>
      <c r="Y142" s="27"/>
      <c r="Z142" s="27"/>
      <c r="AA142" s="27"/>
      <c r="AB142" s="27"/>
      <c r="AC142" s="27"/>
      <c r="AD142" s="27"/>
      <c r="AE142" s="27"/>
      <c r="AF142" s="27"/>
      <c r="AG142" s="27"/>
      <c r="AH142" s="27"/>
      <c r="AI142" s="27"/>
      <c r="AN142" s="20"/>
      <c r="AO142" s="348"/>
      <c r="AP142" s="349"/>
      <c r="AQ142" s="349"/>
      <c r="AR142" s="349"/>
      <c r="AS142" s="350"/>
      <c r="BA142" s="356"/>
      <c r="BB142" s="349"/>
      <c r="BC142" s="349"/>
      <c r="BD142" s="349"/>
      <c r="BE142" s="349"/>
      <c r="BF142" s="349"/>
      <c r="BG142" s="357"/>
      <c r="BH142" s="93"/>
      <c r="BJ142" s="315"/>
      <c r="BK142" s="315"/>
      <c r="BL142" s="315"/>
      <c r="BM142" s="315"/>
      <c r="BN142" s="16" t="s">
        <v>292</v>
      </c>
      <c r="BO142" s="27" t="s">
        <v>293</v>
      </c>
      <c r="BP142" s="27"/>
      <c r="BQ142" s="27"/>
      <c r="BR142" s="27"/>
      <c r="BS142" s="27"/>
      <c r="BT142" s="27"/>
      <c r="BU142" s="27"/>
      <c r="BV142" s="27"/>
      <c r="BW142" s="27"/>
      <c r="BX142" s="27"/>
      <c r="BY142" s="27"/>
      <c r="BZ142" s="27"/>
      <c r="CA142" s="27"/>
      <c r="CB142" s="27"/>
      <c r="CC142" s="27"/>
      <c r="CD142" s="27"/>
      <c r="CE142" s="27"/>
      <c r="CF142" s="27"/>
      <c r="CG142" s="27"/>
      <c r="CH142" s="27"/>
      <c r="CM142" s="20"/>
      <c r="CN142" s="348"/>
      <c r="CO142" s="349"/>
      <c r="CP142" s="349"/>
      <c r="CQ142" s="349"/>
      <c r="CR142" s="350"/>
    </row>
    <row r="143" spans="2:96" ht="22.5" customHeight="1">
      <c r="B143" s="356"/>
      <c r="C143" s="349"/>
      <c r="D143" s="349"/>
      <c r="E143" s="349"/>
      <c r="F143" s="349"/>
      <c r="G143" s="349"/>
      <c r="H143" s="357"/>
      <c r="I143" s="93"/>
      <c r="K143" s="264"/>
      <c r="L143" s="558" t="s">
        <v>294</v>
      </c>
      <c r="M143" s="558"/>
      <c r="N143" s="558"/>
      <c r="O143" s="559"/>
      <c r="P143" s="497"/>
      <c r="Q143" s="498"/>
      <c r="R143" s="498"/>
      <c r="S143" s="498"/>
      <c r="T143" s="498"/>
      <c r="U143" s="498"/>
      <c r="V143" s="498"/>
      <c r="W143" s="498"/>
      <c r="X143" s="498"/>
      <c r="Y143" s="498"/>
      <c r="Z143" s="498"/>
      <c r="AA143" s="498"/>
      <c r="AB143" s="498"/>
      <c r="AC143" s="498"/>
      <c r="AD143" s="498"/>
      <c r="AE143" s="498"/>
      <c r="AF143" s="498"/>
      <c r="AG143" s="498"/>
      <c r="AH143" s="498"/>
      <c r="AI143" s="499"/>
      <c r="AN143" s="20"/>
      <c r="AO143" s="348"/>
      <c r="AP143" s="349"/>
      <c r="AQ143" s="349"/>
      <c r="AR143" s="349"/>
      <c r="AS143" s="350"/>
      <c r="BA143" s="356"/>
      <c r="BB143" s="349"/>
      <c r="BC143" s="349"/>
      <c r="BD143" s="349"/>
      <c r="BE143" s="349"/>
      <c r="BF143" s="349"/>
      <c r="BG143" s="357"/>
      <c r="BH143" s="93"/>
      <c r="BK143" s="317" t="s">
        <v>294</v>
      </c>
      <c r="BL143" s="317"/>
      <c r="BM143" s="317"/>
      <c r="BN143" s="318"/>
      <c r="BO143" s="320"/>
      <c r="BP143" s="321"/>
      <c r="BQ143" s="321"/>
      <c r="BR143" s="321"/>
      <c r="BS143" s="321"/>
      <c r="BT143" s="321"/>
      <c r="BU143" s="321"/>
      <c r="BV143" s="321"/>
      <c r="BW143" s="321"/>
      <c r="BX143" s="321"/>
      <c r="BY143" s="321"/>
      <c r="BZ143" s="321"/>
      <c r="CA143" s="321"/>
      <c r="CB143" s="321"/>
      <c r="CC143" s="321"/>
      <c r="CD143" s="321"/>
      <c r="CE143" s="321"/>
      <c r="CF143" s="321"/>
      <c r="CG143" s="321"/>
      <c r="CH143" s="322"/>
      <c r="CM143" s="20"/>
      <c r="CN143" s="348"/>
      <c r="CO143" s="349"/>
      <c r="CP143" s="349"/>
      <c r="CQ143" s="349"/>
      <c r="CR143" s="350"/>
    </row>
    <row r="144" spans="2:96" ht="22.5" customHeight="1" thickBot="1">
      <c r="B144" s="356"/>
      <c r="C144" s="349"/>
      <c r="D144" s="349"/>
      <c r="E144" s="349"/>
      <c r="F144" s="349"/>
      <c r="G144" s="349"/>
      <c r="H144" s="357"/>
      <c r="I144" s="93"/>
      <c r="K144" s="267"/>
      <c r="L144" s="558"/>
      <c r="M144" s="558"/>
      <c r="N144" s="558"/>
      <c r="O144" s="559"/>
      <c r="P144" s="500"/>
      <c r="Q144" s="501"/>
      <c r="R144" s="501"/>
      <c r="S144" s="501"/>
      <c r="T144" s="501"/>
      <c r="U144" s="501"/>
      <c r="V144" s="501"/>
      <c r="W144" s="501"/>
      <c r="X144" s="501"/>
      <c r="Y144" s="501"/>
      <c r="Z144" s="501"/>
      <c r="AA144" s="501"/>
      <c r="AB144" s="501"/>
      <c r="AC144" s="501"/>
      <c r="AD144" s="501"/>
      <c r="AE144" s="501"/>
      <c r="AF144" s="501"/>
      <c r="AG144" s="501"/>
      <c r="AH144" s="501"/>
      <c r="AI144" s="502"/>
      <c r="AN144" s="20"/>
      <c r="AO144" s="348"/>
      <c r="AP144" s="349"/>
      <c r="AQ144" s="349"/>
      <c r="AR144" s="349"/>
      <c r="AS144" s="350"/>
      <c r="BA144" s="356"/>
      <c r="BB144" s="349"/>
      <c r="BC144" s="349"/>
      <c r="BD144" s="349"/>
      <c r="BE144" s="349"/>
      <c r="BF144" s="349"/>
      <c r="BG144" s="357"/>
      <c r="BH144" s="93"/>
      <c r="BJ144" s="125"/>
      <c r="BK144" s="317"/>
      <c r="BL144" s="317"/>
      <c r="BM144" s="317"/>
      <c r="BN144" s="318"/>
      <c r="BO144" s="323"/>
      <c r="BP144" s="324"/>
      <c r="BQ144" s="324"/>
      <c r="BR144" s="324"/>
      <c r="BS144" s="324"/>
      <c r="BT144" s="324"/>
      <c r="BU144" s="324"/>
      <c r="BV144" s="324"/>
      <c r="BW144" s="324"/>
      <c r="BX144" s="324"/>
      <c r="BY144" s="324"/>
      <c r="BZ144" s="324"/>
      <c r="CA144" s="324"/>
      <c r="CB144" s="324"/>
      <c r="CC144" s="324"/>
      <c r="CD144" s="324"/>
      <c r="CE144" s="324"/>
      <c r="CF144" s="324"/>
      <c r="CG144" s="324"/>
      <c r="CH144" s="325"/>
      <c r="CM144" s="20"/>
      <c r="CN144" s="348"/>
      <c r="CO144" s="349"/>
      <c r="CP144" s="349"/>
      <c r="CQ144" s="349"/>
      <c r="CR144" s="350"/>
    </row>
    <row r="145" spans="2:96" ht="15.75" customHeight="1">
      <c r="B145" s="356"/>
      <c r="C145" s="349"/>
      <c r="D145" s="349"/>
      <c r="E145" s="349"/>
      <c r="F145" s="349"/>
      <c r="G145" s="349"/>
      <c r="H145" s="357"/>
      <c r="I145" s="93"/>
      <c r="K145" s="25"/>
      <c r="L145" s="125"/>
      <c r="M145" s="125"/>
      <c r="N145" s="125"/>
      <c r="O145" s="125"/>
      <c r="AN145" s="20"/>
      <c r="AO145" s="348"/>
      <c r="AP145" s="349"/>
      <c r="AQ145" s="349"/>
      <c r="AR145" s="349"/>
      <c r="AS145" s="350"/>
      <c r="BA145" s="356"/>
      <c r="BB145" s="349"/>
      <c r="BC145" s="349"/>
      <c r="BD145" s="349"/>
      <c r="BE145" s="349"/>
      <c r="BF145" s="349"/>
      <c r="BG145" s="357"/>
      <c r="BH145" s="93"/>
      <c r="BJ145" s="25"/>
      <c r="BK145" s="125"/>
      <c r="BL145" s="125"/>
      <c r="BM145" s="125"/>
      <c r="BN145" s="125"/>
      <c r="CM145" s="20"/>
      <c r="CN145" s="348"/>
      <c r="CO145" s="349"/>
      <c r="CP145" s="349"/>
      <c r="CQ145" s="349"/>
      <c r="CR145" s="350"/>
    </row>
    <row r="146" spans="2:96" ht="15.75" customHeight="1">
      <c r="B146" s="356"/>
      <c r="C146" s="349"/>
      <c r="D146" s="349"/>
      <c r="E146" s="349"/>
      <c r="F146" s="349"/>
      <c r="G146" s="349"/>
      <c r="H146" s="357"/>
      <c r="I146" s="93"/>
      <c r="K146" s="25"/>
      <c r="L146" s="145"/>
      <c r="M146" s="145"/>
      <c r="N146" s="145"/>
      <c r="O146" s="145"/>
      <c r="AN146" s="20"/>
      <c r="AO146" s="348"/>
      <c r="AP146" s="349"/>
      <c r="AQ146" s="349"/>
      <c r="AR146" s="349"/>
      <c r="AS146" s="350"/>
      <c r="BA146" s="356"/>
      <c r="BB146" s="349"/>
      <c r="BC146" s="349"/>
      <c r="BD146" s="349"/>
      <c r="BE146" s="349"/>
      <c r="BF146" s="349"/>
      <c r="BG146" s="357"/>
      <c r="BH146" s="93"/>
      <c r="BJ146" s="25"/>
      <c r="BK146" s="145"/>
      <c r="BL146" s="145"/>
      <c r="BM146" s="145"/>
      <c r="BN146" s="145"/>
      <c r="CM146" s="20"/>
      <c r="CN146" s="348"/>
      <c r="CO146" s="349"/>
      <c r="CP146" s="349"/>
      <c r="CQ146" s="349"/>
      <c r="CR146" s="350"/>
    </row>
    <row r="147" spans="2:96" ht="15.75" customHeight="1">
      <c r="B147" s="356"/>
      <c r="C147" s="349"/>
      <c r="D147" s="349"/>
      <c r="E147" s="349"/>
      <c r="F147" s="349"/>
      <c r="G147" s="349"/>
      <c r="H147" s="357"/>
      <c r="I147" s="93"/>
      <c r="J147" s="9" t="s">
        <v>324</v>
      </c>
      <c r="AN147" s="20"/>
      <c r="AO147" s="348"/>
      <c r="AP147" s="349"/>
      <c r="AQ147" s="349"/>
      <c r="AR147" s="349"/>
      <c r="AS147" s="350"/>
      <c r="BA147" s="356"/>
      <c r="BB147" s="349"/>
      <c r="BC147" s="349"/>
      <c r="BD147" s="349"/>
      <c r="BE147" s="349"/>
      <c r="BF147" s="349"/>
      <c r="BG147" s="357"/>
      <c r="BH147" s="93"/>
      <c r="BI147" s="9" t="s">
        <v>324</v>
      </c>
      <c r="CM147" s="20"/>
      <c r="CN147" s="348"/>
      <c r="CO147" s="349"/>
      <c r="CP147" s="349"/>
      <c r="CQ147" s="349"/>
      <c r="CR147" s="350"/>
    </row>
    <row r="148" spans="2:96" ht="16.5" customHeight="1" thickBot="1">
      <c r="B148" s="356"/>
      <c r="C148" s="349"/>
      <c r="D148" s="349"/>
      <c r="E148" s="349"/>
      <c r="F148" s="349"/>
      <c r="G148" s="349"/>
      <c r="H148" s="357"/>
      <c r="I148" s="93"/>
      <c r="J148" s="25" t="s">
        <v>47</v>
      </c>
      <c r="K148" s="9" t="s">
        <v>278</v>
      </c>
      <c r="N148" s="315" t="s">
        <v>279</v>
      </c>
      <c r="O148" s="315"/>
      <c r="P148" s="315"/>
      <c r="Q148" s="315"/>
      <c r="R148" s="315"/>
      <c r="S148" s="315"/>
      <c r="T148" s="315"/>
      <c r="U148" s="315"/>
      <c r="V148" s="315"/>
      <c r="W148" s="125" t="s">
        <v>320</v>
      </c>
      <c r="X148" s="125"/>
      <c r="Y148" s="125"/>
      <c r="Z148" s="125"/>
      <c r="AA148" s="125"/>
      <c r="AB148" s="125"/>
      <c r="AC148" s="125"/>
      <c r="AD148" s="125"/>
      <c r="AE148" s="125"/>
      <c r="AF148" s="125"/>
      <c r="AG148" s="125"/>
      <c r="AH148" s="125"/>
      <c r="AI148" s="125"/>
      <c r="AN148" s="20"/>
      <c r="AO148" s="348"/>
      <c r="AP148" s="349"/>
      <c r="AQ148" s="349"/>
      <c r="AR148" s="349"/>
      <c r="AS148" s="350"/>
      <c r="BA148" s="356"/>
      <c r="BB148" s="349"/>
      <c r="BC148" s="349"/>
      <c r="BD148" s="349"/>
      <c r="BE148" s="349"/>
      <c r="BF148" s="349"/>
      <c r="BG148" s="357"/>
      <c r="BH148" s="93"/>
      <c r="BI148" s="25" t="s">
        <v>47</v>
      </c>
      <c r="BJ148" s="9" t="s">
        <v>278</v>
      </c>
      <c r="BM148" s="315" t="s">
        <v>279</v>
      </c>
      <c r="BN148" s="315"/>
      <c r="BO148" s="315"/>
      <c r="BP148" s="315"/>
      <c r="BQ148" s="315"/>
      <c r="BR148" s="315"/>
      <c r="BS148" s="315"/>
      <c r="BT148" s="315"/>
      <c r="BU148" s="315"/>
      <c r="BV148" s="125" t="s">
        <v>42</v>
      </c>
      <c r="BW148" s="125"/>
      <c r="BX148" s="125"/>
      <c r="BY148" s="125"/>
      <c r="BZ148" s="125"/>
      <c r="CA148" s="125"/>
      <c r="CB148" s="125"/>
      <c r="CC148" s="125"/>
      <c r="CD148" s="125"/>
      <c r="CE148" s="125"/>
      <c r="CF148" s="125"/>
      <c r="CG148" s="125"/>
      <c r="CH148" s="125"/>
      <c r="CM148" s="20"/>
      <c r="CN148" s="348"/>
      <c r="CO148" s="349"/>
      <c r="CP148" s="349"/>
      <c r="CQ148" s="349"/>
      <c r="CR148" s="350"/>
    </row>
    <row r="149" spans="2:96" ht="21.75" customHeight="1">
      <c r="B149" s="356"/>
      <c r="C149" s="349"/>
      <c r="D149" s="349"/>
      <c r="E149" s="349"/>
      <c r="F149" s="349"/>
      <c r="G149" s="349"/>
      <c r="H149" s="357"/>
      <c r="I149" s="93"/>
      <c r="K149" s="264"/>
      <c r="L149" s="503" t="s">
        <v>299</v>
      </c>
      <c r="M149" s="503"/>
      <c r="N149" s="503"/>
      <c r="O149" s="504"/>
      <c r="P149" s="497"/>
      <c r="Q149" s="498"/>
      <c r="R149" s="498"/>
      <c r="S149" s="498"/>
      <c r="T149" s="498"/>
      <c r="U149" s="498"/>
      <c r="V149" s="498"/>
      <c r="W149" s="498"/>
      <c r="X149" s="498"/>
      <c r="Y149" s="498"/>
      <c r="Z149" s="498"/>
      <c r="AA149" s="498"/>
      <c r="AB149" s="498"/>
      <c r="AC149" s="498"/>
      <c r="AD149" s="498"/>
      <c r="AE149" s="498"/>
      <c r="AF149" s="498"/>
      <c r="AG149" s="498"/>
      <c r="AH149" s="498"/>
      <c r="AI149" s="499"/>
      <c r="AN149" s="20"/>
      <c r="AO149" s="348"/>
      <c r="AP149" s="349"/>
      <c r="AQ149" s="349"/>
      <c r="AR149" s="349"/>
      <c r="AS149" s="350"/>
      <c r="BA149" s="356"/>
      <c r="BB149" s="349"/>
      <c r="BC149" s="349"/>
      <c r="BD149" s="349"/>
      <c r="BE149" s="349"/>
      <c r="BF149" s="349"/>
      <c r="BG149" s="357"/>
      <c r="BH149" s="93"/>
      <c r="BK149" s="326" t="s">
        <v>299</v>
      </c>
      <c r="BL149" s="326"/>
      <c r="BM149" s="326"/>
      <c r="BN149" s="327"/>
      <c r="BO149" s="320"/>
      <c r="BP149" s="321"/>
      <c r="BQ149" s="321"/>
      <c r="BR149" s="321"/>
      <c r="BS149" s="321"/>
      <c r="BT149" s="321"/>
      <c r="BU149" s="321"/>
      <c r="BV149" s="321"/>
      <c r="BW149" s="321"/>
      <c r="BX149" s="321"/>
      <c r="BY149" s="321"/>
      <c r="BZ149" s="321"/>
      <c r="CA149" s="321"/>
      <c r="CB149" s="321"/>
      <c r="CC149" s="321"/>
      <c r="CD149" s="321"/>
      <c r="CE149" s="321"/>
      <c r="CF149" s="321"/>
      <c r="CG149" s="321"/>
      <c r="CH149" s="322"/>
      <c r="CM149" s="20"/>
      <c r="CN149" s="348"/>
      <c r="CO149" s="349"/>
      <c r="CP149" s="349"/>
      <c r="CQ149" s="349"/>
      <c r="CR149" s="350"/>
    </row>
    <row r="150" spans="2:96" ht="21.75" customHeight="1" thickBot="1">
      <c r="B150" s="356"/>
      <c r="C150" s="349"/>
      <c r="D150" s="349"/>
      <c r="E150" s="349"/>
      <c r="F150" s="349"/>
      <c r="G150" s="349"/>
      <c r="H150" s="357"/>
      <c r="I150" s="93"/>
      <c r="K150" s="264"/>
      <c r="L150" s="503"/>
      <c r="M150" s="503"/>
      <c r="N150" s="503"/>
      <c r="O150" s="504"/>
      <c r="P150" s="500"/>
      <c r="Q150" s="501"/>
      <c r="R150" s="501"/>
      <c r="S150" s="501"/>
      <c r="T150" s="501"/>
      <c r="U150" s="501"/>
      <c r="V150" s="501"/>
      <c r="W150" s="501"/>
      <c r="X150" s="501"/>
      <c r="Y150" s="501"/>
      <c r="Z150" s="501"/>
      <c r="AA150" s="501"/>
      <c r="AB150" s="501"/>
      <c r="AC150" s="501"/>
      <c r="AD150" s="501"/>
      <c r="AE150" s="501"/>
      <c r="AF150" s="501"/>
      <c r="AG150" s="501"/>
      <c r="AH150" s="501"/>
      <c r="AI150" s="502"/>
      <c r="AN150" s="20"/>
      <c r="AO150" s="348"/>
      <c r="AP150" s="349"/>
      <c r="AQ150" s="349"/>
      <c r="AR150" s="349"/>
      <c r="AS150" s="350"/>
      <c r="BA150" s="356"/>
      <c r="BB150" s="349"/>
      <c r="BC150" s="349"/>
      <c r="BD150" s="349"/>
      <c r="BE150" s="349"/>
      <c r="BF150" s="349"/>
      <c r="BG150" s="357"/>
      <c r="BH150" s="93"/>
      <c r="BK150" s="326"/>
      <c r="BL150" s="326"/>
      <c r="BM150" s="326"/>
      <c r="BN150" s="327"/>
      <c r="BO150" s="323"/>
      <c r="BP150" s="324"/>
      <c r="BQ150" s="324"/>
      <c r="BR150" s="324"/>
      <c r="BS150" s="324"/>
      <c r="BT150" s="324"/>
      <c r="BU150" s="324"/>
      <c r="BV150" s="324"/>
      <c r="BW150" s="324"/>
      <c r="BX150" s="324"/>
      <c r="BY150" s="324"/>
      <c r="BZ150" s="324"/>
      <c r="CA150" s="324"/>
      <c r="CB150" s="324"/>
      <c r="CC150" s="324"/>
      <c r="CD150" s="324"/>
      <c r="CE150" s="324"/>
      <c r="CF150" s="324"/>
      <c r="CG150" s="324"/>
      <c r="CH150" s="325"/>
      <c r="CM150" s="20"/>
      <c r="CN150" s="348"/>
      <c r="CO150" s="349"/>
      <c r="CP150" s="349"/>
      <c r="CQ150" s="349"/>
      <c r="CR150" s="350"/>
    </row>
    <row r="151" spans="2:96" ht="15.75" customHeight="1">
      <c r="B151" s="356"/>
      <c r="C151" s="349"/>
      <c r="D151" s="349"/>
      <c r="E151" s="349"/>
      <c r="F151" s="349"/>
      <c r="G151" s="349"/>
      <c r="H151" s="357"/>
      <c r="I151" s="93"/>
      <c r="J151" s="25" t="s">
        <v>47</v>
      </c>
      <c r="K151" s="315" t="s">
        <v>92</v>
      </c>
      <c r="L151" s="315"/>
      <c r="M151" s="315"/>
      <c r="N151" s="315"/>
      <c r="O151" s="16" t="s">
        <v>292</v>
      </c>
      <c r="P151" s="121" t="s">
        <v>388</v>
      </c>
      <c r="Q151" s="121"/>
      <c r="R151" s="121"/>
      <c r="S151" s="121"/>
      <c r="T151" s="121"/>
      <c r="U151" s="121"/>
      <c r="V151" s="121"/>
      <c r="W151" s="121"/>
      <c r="X151" s="121"/>
      <c r="Y151" s="121"/>
      <c r="Z151" s="121"/>
      <c r="AA151" s="121"/>
      <c r="AB151" s="121"/>
      <c r="AC151" s="121"/>
      <c r="AD151" s="121"/>
      <c r="AE151" s="121"/>
      <c r="AF151" s="121"/>
      <c r="AG151" s="121"/>
      <c r="AH151" s="121"/>
      <c r="AI151" s="121"/>
      <c r="AN151" s="20"/>
      <c r="AO151" s="348"/>
      <c r="AP151" s="349"/>
      <c r="AQ151" s="349"/>
      <c r="AR151" s="349"/>
      <c r="AS151" s="350"/>
      <c r="BA151" s="356"/>
      <c r="BB151" s="349"/>
      <c r="BC151" s="349"/>
      <c r="BD151" s="349"/>
      <c r="BE151" s="349"/>
      <c r="BF151" s="349"/>
      <c r="BG151" s="357"/>
      <c r="BH151" s="93"/>
      <c r="BI151" s="25" t="s">
        <v>47</v>
      </c>
      <c r="BJ151" s="315" t="s">
        <v>92</v>
      </c>
      <c r="BK151" s="315"/>
      <c r="BL151" s="315"/>
      <c r="BM151" s="315"/>
      <c r="BN151" s="16" t="s">
        <v>292</v>
      </c>
      <c r="BO151" s="121" t="s">
        <v>388</v>
      </c>
      <c r="BP151" s="121"/>
      <c r="BQ151" s="121"/>
      <c r="BR151" s="121"/>
      <c r="BS151" s="121"/>
      <c r="BT151" s="121"/>
      <c r="BU151" s="121"/>
      <c r="BV151" s="121"/>
      <c r="BW151" s="121"/>
      <c r="BX151" s="121"/>
      <c r="BY151" s="121"/>
      <c r="BZ151" s="121"/>
      <c r="CA151" s="121"/>
      <c r="CB151" s="121"/>
      <c r="CC151" s="121"/>
      <c r="CD151" s="121"/>
      <c r="CE151" s="121"/>
      <c r="CF151" s="121"/>
      <c r="CG151" s="121"/>
      <c r="CH151" s="121"/>
      <c r="CM151" s="20"/>
      <c r="CN151" s="348"/>
      <c r="CO151" s="349"/>
      <c r="CP151" s="349"/>
      <c r="CQ151" s="349"/>
      <c r="CR151" s="350"/>
    </row>
    <row r="152" spans="2:96" ht="16.5" customHeight="1">
      <c r="B152" s="356"/>
      <c r="C152" s="349"/>
      <c r="D152" s="349"/>
      <c r="E152" s="349"/>
      <c r="F152" s="349"/>
      <c r="G152" s="349"/>
      <c r="H152" s="357"/>
      <c r="I152" s="93"/>
      <c r="K152" s="315"/>
      <c r="L152" s="315"/>
      <c r="M152" s="315"/>
      <c r="N152" s="315"/>
      <c r="O152" s="16" t="s">
        <v>292</v>
      </c>
      <c r="P152" s="328">
        <f>$N$113</f>
        <v>0</v>
      </c>
      <c r="Q152" s="328"/>
      <c r="R152" s="27" t="s">
        <v>470</v>
      </c>
      <c r="S152" s="27"/>
      <c r="T152" s="27"/>
      <c r="U152" s="27"/>
      <c r="V152" s="27"/>
      <c r="W152" s="27"/>
      <c r="X152" s="27"/>
      <c r="Y152" s="27"/>
      <c r="Z152" s="27"/>
      <c r="AA152" s="27"/>
      <c r="AB152" s="27"/>
      <c r="AC152" s="27"/>
      <c r="AD152" s="27"/>
      <c r="AE152" s="27"/>
      <c r="AF152" s="27"/>
      <c r="AG152" s="27"/>
      <c r="AH152" s="27"/>
      <c r="AI152" s="27"/>
      <c r="AN152" s="20"/>
      <c r="AO152" s="348"/>
      <c r="AP152" s="349"/>
      <c r="AQ152" s="349"/>
      <c r="AR152" s="349"/>
      <c r="AS152" s="350"/>
      <c r="BA152" s="356"/>
      <c r="BB152" s="349"/>
      <c r="BC152" s="349"/>
      <c r="BD152" s="349"/>
      <c r="BE152" s="349"/>
      <c r="BF152" s="349"/>
      <c r="BG152" s="357"/>
      <c r="BH152" s="93"/>
      <c r="BJ152" s="315"/>
      <c r="BK152" s="315"/>
      <c r="BL152" s="315"/>
      <c r="BM152" s="315"/>
      <c r="BN152" s="16" t="s">
        <v>292</v>
      </c>
      <c r="BO152" s="328">
        <f>$N$113</f>
        <v>0</v>
      </c>
      <c r="BP152" s="328"/>
      <c r="BQ152" s="27" t="s">
        <v>297</v>
      </c>
      <c r="BR152" s="27"/>
      <c r="BS152" s="27"/>
      <c r="BT152" s="27"/>
      <c r="BU152" s="27"/>
      <c r="BV152" s="27"/>
      <c r="BW152" s="27"/>
      <c r="BX152" s="27"/>
      <c r="BY152" s="27"/>
      <c r="BZ152" s="27"/>
      <c r="CA152" s="27"/>
      <c r="CB152" s="27"/>
      <c r="CC152" s="27"/>
      <c r="CD152" s="27"/>
      <c r="CE152" s="27"/>
      <c r="CF152" s="27"/>
      <c r="CG152" s="27"/>
      <c r="CH152" s="27"/>
      <c r="CM152" s="20"/>
      <c r="CN152" s="348"/>
      <c r="CO152" s="349"/>
      <c r="CP152" s="349"/>
      <c r="CQ152" s="349"/>
      <c r="CR152" s="350"/>
    </row>
    <row r="153" spans="2:96" ht="16.5" customHeight="1" thickBot="1">
      <c r="B153" s="356"/>
      <c r="C153" s="349"/>
      <c r="D153" s="349"/>
      <c r="E153" s="349"/>
      <c r="F153" s="349"/>
      <c r="G153" s="349"/>
      <c r="H153" s="357"/>
      <c r="I153" s="93"/>
      <c r="K153" s="145"/>
      <c r="L153" s="145"/>
      <c r="M153" s="145"/>
      <c r="N153" s="145"/>
      <c r="O153" s="16" t="s">
        <v>292</v>
      </c>
      <c r="P153" s="27" t="s">
        <v>471</v>
      </c>
      <c r="Q153" s="25"/>
      <c r="R153" s="27"/>
      <c r="S153" s="27"/>
      <c r="T153" s="27"/>
      <c r="U153" s="27"/>
      <c r="V153" s="27"/>
      <c r="W153" s="27"/>
      <c r="X153" s="27"/>
      <c r="Y153" s="27"/>
      <c r="Z153" s="27"/>
      <c r="AA153" s="27"/>
      <c r="AB153" s="27"/>
      <c r="AC153" s="27"/>
      <c r="AD153" s="27"/>
      <c r="AE153" s="27"/>
      <c r="AF153" s="27"/>
      <c r="AG153" s="27"/>
      <c r="AH153" s="27"/>
      <c r="AI153" s="27"/>
      <c r="AN153" s="20"/>
      <c r="AO153" s="348"/>
      <c r="AP153" s="349"/>
      <c r="AQ153" s="349"/>
      <c r="AR153" s="349"/>
      <c r="AS153" s="350"/>
      <c r="BA153" s="356"/>
      <c r="BB153" s="349"/>
      <c r="BC153" s="349"/>
      <c r="BD153" s="349"/>
      <c r="BE153" s="349"/>
      <c r="BF153" s="349"/>
      <c r="BG153" s="357"/>
      <c r="BH153" s="93"/>
      <c r="BJ153" s="145"/>
      <c r="BK153" s="145"/>
      <c r="BL153" s="145"/>
      <c r="BM153" s="145"/>
      <c r="BN153" s="16"/>
      <c r="BO153" s="25"/>
      <c r="BP153" s="25"/>
      <c r="BQ153" s="27"/>
      <c r="BR153" s="27"/>
      <c r="BS153" s="27"/>
      <c r="BT153" s="27"/>
      <c r="BU153" s="27"/>
      <c r="BV153" s="27"/>
      <c r="BW153" s="27"/>
      <c r="BX153" s="27"/>
      <c r="BY153" s="27"/>
      <c r="BZ153" s="27"/>
      <c r="CA153" s="27"/>
      <c r="CB153" s="27"/>
      <c r="CC153" s="27"/>
      <c r="CD153" s="27"/>
      <c r="CE153" s="27"/>
      <c r="CF153" s="27"/>
      <c r="CG153" s="27"/>
      <c r="CH153" s="27"/>
      <c r="CM153" s="20"/>
      <c r="CN153" s="348"/>
      <c r="CO153" s="349"/>
      <c r="CP153" s="349"/>
      <c r="CQ153" s="349"/>
      <c r="CR153" s="350"/>
    </row>
    <row r="154" spans="2:96" ht="24" customHeight="1">
      <c r="B154" s="356"/>
      <c r="C154" s="349"/>
      <c r="D154" s="349"/>
      <c r="E154" s="349"/>
      <c r="F154" s="349"/>
      <c r="G154" s="349"/>
      <c r="H154" s="357"/>
      <c r="I154" s="93"/>
      <c r="K154" s="264"/>
      <c r="L154" s="558" t="s">
        <v>294</v>
      </c>
      <c r="M154" s="558"/>
      <c r="N154" s="558"/>
      <c r="O154" s="559"/>
      <c r="P154" s="497"/>
      <c r="Q154" s="498"/>
      <c r="R154" s="498"/>
      <c r="S154" s="498"/>
      <c r="T154" s="498"/>
      <c r="U154" s="498"/>
      <c r="V154" s="498"/>
      <c r="W154" s="498"/>
      <c r="X154" s="498"/>
      <c r="Y154" s="498"/>
      <c r="Z154" s="498"/>
      <c r="AA154" s="498"/>
      <c r="AB154" s="498"/>
      <c r="AC154" s="498"/>
      <c r="AD154" s="498"/>
      <c r="AE154" s="498"/>
      <c r="AF154" s="498"/>
      <c r="AG154" s="498"/>
      <c r="AH154" s="498"/>
      <c r="AI154" s="499"/>
      <c r="AN154" s="20"/>
      <c r="AO154" s="348"/>
      <c r="AP154" s="349"/>
      <c r="AQ154" s="349"/>
      <c r="AR154" s="349"/>
      <c r="AS154" s="350"/>
      <c r="BA154" s="356"/>
      <c r="BB154" s="349"/>
      <c r="BC154" s="349"/>
      <c r="BD154" s="349"/>
      <c r="BE154" s="349"/>
      <c r="BF154" s="349"/>
      <c r="BG154" s="357"/>
      <c r="BH154" s="93"/>
      <c r="BK154" s="317" t="s">
        <v>294</v>
      </c>
      <c r="BL154" s="317"/>
      <c r="BM154" s="317"/>
      <c r="BN154" s="318"/>
      <c r="BO154" s="320"/>
      <c r="BP154" s="321"/>
      <c r="BQ154" s="321"/>
      <c r="BR154" s="321"/>
      <c r="BS154" s="321"/>
      <c r="BT154" s="321"/>
      <c r="BU154" s="321"/>
      <c r="BV154" s="321"/>
      <c r="BW154" s="321"/>
      <c r="BX154" s="321"/>
      <c r="BY154" s="321"/>
      <c r="BZ154" s="321"/>
      <c r="CA154" s="321"/>
      <c r="CB154" s="321"/>
      <c r="CC154" s="321"/>
      <c r="CD154" s="321"/>
      <c r="CE154" s="321"/>
      <c r="CF154" s="321"/>
      <c r="CG154" s="321"/>
      <c r="CH154" s="322"/>
      <c r="CM154" s="20"/>
      <c r="CN154" s="348"/>
      <c r="CO154" s="349"/>
      <c r="CP154" s="349"/>
      <c r="CQ154" s="349"/>
      <c r="CR154" s="350"/>
    </row>
    <row r="155" spans="2:96" ht="24" customHeight="1" thickBot="1">
      <c r="B155" s="356"/>
      <c r="C155" s="349"/>
      <c r="D155" s="349"/>
      <c r="E155" s="349"/>
      <c r="F155" s="349"/>
      <c r="G155" s="349"/>
      <c r="H155" s="357"/>
      <c r="I155" s="93"/>
      <c r="K155" s="265"/>
      <c r="L155" s="558"/>
      <c r="M155" s="558"/>
      <c r="N155" s="558"/>
      <c r="O155" s="559"/>
      <c r="P155" s="500"/>
      <c r="Q155" s="501"/>
      <c r="R155" s="501"/>
      <c r="S155" s="501"/>
      <c r="T155" s="501"/>
      <c r="U155" s="501"/>
      <c r="V155" s="501"/>
      <c r="W155" s="501"/>
      <c r="X155" s="501"/>
      <c r="Y155" s="501"/>
      <c r="Z155" s="501"/>
      <c r="AA155" s="501"/>
      <c r="AB155" s="501"/>
      <c r="AC155" s="501"/>
      <c r="AD155" s="501"/>
      <c r="AE155" s="501"/>
      <c r="AF155" s="501"/>
      <c r="AG155" s="501"/>
      <c r="AH155" s="501"/>
      <c r="AI155" s="502"/>
      <c r="AN155" s="20"/>
      <c r="AO155" s="348"/>
      <c r="AP155" s="349"/>
      <c r="AQ155" s="349"/>
      <c r="AR155" s="349"/>
      <c r="AS155" s="350"/>
      <c r="BA155" s="356"/>
      <c r="BB155" s="349"/>
      <c r="BC155" s="349"/>
      <c r="BD155" s="349"/>
      <c r="BE155" s="349"/>
      <c r="BF155" s="349"/>
      <c r="BG155" s="357"/>
      <c r="BH155" s="93"/>
      <c r="BJ155" s="25"/>
      <c r="BK155" s="317"/>
      <c r="BL155" s="317"/>
      <c r="BM155" s="317"/>
      <c r="BN155" s="318"/>
      <c r="BO155" s="323"/>
      <c r="BP155" s="324"/>
      <c r="BQ155" s="324"/>
      <c r="BR155" s="324"/>
      <c r="BS155" s="324"/>
      <c r="BT155" s="324"/>
      <c r="BU155" s="324"/>
      <c r="BV155" s="324"/>
      <c r="BW155" s="324"/>
      <c r="BX155" s="324"/>
      <c r="BY155" s="324"/>
      <c r="BZ155" s="324"/>
      <c r="CA155" s="324"/>
      <c r="CB155" s="324"/>
      <c r="CC155" s="324"/>
      <c r="CD155" s="324"/>
      <c r="CE155" s="324"/>
      <c r="CF155" s="324"/>
      <c r="CG155" s="324"/>
      <c r="CH155" s="325"/>
      <c r="CM155" s="20"/>
      <c r="CN155" s="348"/>
      <c r="CO155" s="349"/>
      <c r="CP155" s="349"/>
      <c r="CQ155" s="349"/>
      <c r="CR155" s="350"/>
    </row>
    <row r="156" spans="2:96" ht="15.75" customHeight="1">
      <c r="B156" s="356"/>
      <c r="C156" s="349"/>
      <c r="D156" s="349"/>
      <c r="E156" s="349"/>
      <c r="F156" s="349"/>
      <c r="G156" s="349"/>
      <c r="H156" s="357"/>
      <c r="I156" s="93"/>
      <c r="K156" s="25"/>
      <c r="L156" s="125"/>
      <c r="M156" s="125"/>
      <c r="N156" s="125"/>
      <c r="O156" s="125"/>
      <c r="AN156" s="20"/>
      <c r="AO156" s="348"/>
      <c r="AP156" s="349"/>
      <c r="AQ156" s="349"/>
      <c r="AR156" s="349"/>
      <c r="AS156" s="350"/>
      <c r="BA156" s="356"/>
      <c r="BB156" s="349"/>
      <c r="BC156" s="349"/>
      <c r="BD156" s="349"/>
      <c r="BE156" s="349"/>
      <c r="BF156" s="349"/>
      <c r="BG156" s="357"/>
      <c r="BH156" s="93"/>
      <c r="BJ156" s="25"/>
      <c r="BK156" s="125"/>
      <c r="BL156" s="125"/>
      <c r="BM156" s="125"/>
      <c r="BN156" s="125"/>
      <c r="CM156" s="20"/>
      <c r="CN156" s="348"/>
      <c r="CO156" s="349"/>
      <c r="CP156" s="349"/>
      <c r="CQ156" s="349"/>
      <c r="CR156" s="350"/>
    </row>
    <row r="157" spans="2:96" ht="15.75" customHeight="1">
      <c r="B157" s="356"/>
      <c r="C157" s="349"/>
      <c r="D157" s="349"/>
      <c r="E157" s="349"/>
      <c r="F157" s="349"/>
      <c r="G157" s="349"/>
      <c r="H157" s="357"/>
      <c r="I157" s="93"/>
      <c r="K157" s="25"/>
      <c r="L157" s="145"/>
      <c r="M157" s="145"/>
      <c r="N157" s="145"/>
      <c r="O157" s="145"/>
      <c r="AN157" s="20"/>
      <c r="AO157" s="348" t="s">
        <v>512</v>
      </c>
      <c r="AP157" s="349"/>
      <c r="AQ157" s="349"/>
      <c r="AR157" s="349"/>
      <c r="AS157" s="350"/>
      <c r="BA157" s="356"/>
      <c r="BB157" s="349"/>
      <c r="BC157" s="349"/>
      <c r="BD157" s="349"/>
      <c r="BE157" s="349"/>
      <c r="BF157" s="349"/>
      <c r="BG157" s="357"/>
      <c r="BH157" s="93"/>
      <c r="BJ157" s="25"/>
      <c r="BK157" s="145"/>
      <c r="BL157" s="145"/>
      <c r="BM157" s="145"/>
      <c r="BN157" s="145"/>
      <c r="CM157" s="20"/>
      <c r="CN157" s="348"/>
      <c r="CO157" s="349"/>
      <c r="CP157" s="349"/>
      <c r="CQ157" s="349"/>
      <c r="CR157" s="350"/>
    </row>
    <row r="158" spans="2:96" ht="15.75" customHeight="1">
      <c r="B158" s="356"/>
      <c r="C158" s="349"/>
      <c r="D158" s="349"/>
      <c r="E158" s="349"/>
      <c r="F158" s="349"/>
      <c r="G158" s="349"/>
      <c r="H158" s="357"/>
      <c r="I158" s="93"/>
      <c r="J158" s="9" t="s">
        <v>325</v>
      </c>
      <c r="AN158" s="20"/>
      <c r="AO158" s="348"/>
      <c r="AP158" s="349"/>
      <c r="AQ158" s="349"/>
      <c r="AR158" s="349"/>
      <c r="AS158" s="350"/>
      <c r="BA158" s="356"/>
      <c r="BB158" s="349"/>
      <c r="BC158" s="349"/>
      <c r="BD158" s="349"/>
      <c r="BE158" s="349"/>
      <c r="BF158" s="349"/>
      <c r="BG158" s="357"/>
      <c r="BH158" s="93"/>
      <c r="BI158" s="9" t="s">
        <v>325</v>
      </c>
      <c r="CM158" s="20"/>
      <c r="CN158" s="348"/>
      <c r="CO158" s="349"/>
      <c r="CP158" s="349"/>
      <c r="CQ158" s="349"/>
      <c r="CR158" s="350"/>
    </row>
    <row r="159" spans="2:96" ht="16.5" customHeight="1" thickBot="1">
      <c r="B159" s="356"/>
      <c r="C159" s="349"/>
      <c r="D159" s="349"/>
      <c r="E159" s="349"/>
      <c r="F159" s="349"/>
      <c r="G159" s="349"/>
      <c r="H159" s="357"/>
      <c r="I159" s="93"/>
      <c r="J159" s="25" t="s">
        <v>47</v>
      </c>
      <c r="K159" s="9" t="s">
        <v>278</v>
      </c>
      <c r="M159" s="506" t="s">
        <v>326</v>
      </c>
      <c r="N159" s="506"/>
      <c r="O159" s="506"/>
      <c r="P159" s="506"/>
      <c r="Q159" s="506"/>
      <c r="R159" s="506"/>
      <c r="S159" s="506"/>
      <c r="T159" s="506"/>
      <c r="U159" s="506"/>
      <c r="V159" s="506"/>
      <c r="W159" s="506"/>
      <c r="X159" s="506"/>
      <c r="Y159" s="506"/>
      <c r="Z159" s="506"/>
      <c r="AA159" s="125" t="s">
        <v>320</v>
      </c>
      <c r="AB159" s="125"/>
      <c r="AC159" s="125"/>
      <c r="AD159" s="125"/>
      <c r="AE159" s="125"/>
      <c r="AF159" s="125"/>
      <c r="AG159" s="125"/>
      <c r="AH159" s="125"/>
      <c r="AI159" s="125"/>
      <c r="AN159" s="20"/>
      <c r="AO159" s="348"/>
      <c r="AP159" s="349"/>
      <c r="AQ159" s="349"/>
      <c r="AR159" s="349"/>
      <c r="AS159" s="350"/>
      <c r="BA159" s="356"/>
      <c r="BB159" s="349"/>
      <c r="BC159" s="349"/>
      <c r="BD159" s="349"/>
      <c r="BE159" s="349"/>
      <c r="BF159" s="349"/>
      <c r="BG159" s="357"/>
      <c r="BH159" s="93"/>
      <c r="BI159" s="25" t="s">
        <v>47</v>
      </c>
      <c r="BJ159" s="9" t="s">
        <v>278</v>
      </c>
      <c r="BM159" s="315" t="s">
        <v>326</v>
      </c>
      <c r="BN159" s="315"/>
      <c r="BO159" s="315"/>
      <c r="BP159" s="315"/>
      <c r="BQ159" s="315"/>
      <c r="BR159" s="315"/>
      <c r="BS159" s="315"/>
      <c r="BT159" s="315"/>
      <c r="BU159" s="315"/>
      <c r="BV159" s="315"/>
      <c r="BW159" s="315"/>
      <c r="BX159" s="315"/>
      <c r="BY159" s="315"/>
      <c r="BZ159" s="125" t="s">
        <v>42</v>
      </c>
      <c r="CA159" s="125"/>
      <c r="CB159" s="125"/>
      <c r="CC159" s="125"/>
      <c r="CD159" s="125"/>
      <c r="CE159" s="125"/>
      <c r="CF159" s="125"/>
      <c r="CG159" s="125"/>
      <c r="CH159" s="125"/>
      <c r="CM159" s="20"/>
      <c r="CN159" s="348"/>
      <c r="CO159" s="349"/>
      <c r="CP159" s="349"/>
      <c r="CQ159" s="349"/>
      <c r="CR159" s="350"/>
    </row>
    <row r="160" spans="2:96" ht="21.75" customHeight="1">
      <c r="B160" s="356"/>
      <c r="C160" s="349"/>
      <c r="D160" s="349"/>
      <c r="E160" s="349"/>
      <c r="F160" s="349"/>
      <c r="G160" s="349"/>
      <c r="H160" s="357"/>
      <c r="I160" s="93"/>
      <c r="K160" s="264"/>
      <c r="L160" s="503" t="s">
        <v>299</v>
      </c>
      <c r="M160" s="503"/>
      <c r="N160" s="503"/>
      <c r="O160" s="504"/>
      <c r="P160" s="497"/>
      <c r="Q160" s="498"/>
      <c r="R160" s="498"/>
      <c r="S160" s="498"/>
      <c r="T160" s="498"/>
      <c r="U160" s="498"/>
      <c r="V160" s="498"/>
      <c r="W160" s="498"/>
      <c r="X160" s="498"/>
      <c r="Y160" s="498"/>
      <c r="Z160" s="498"/>
      <c r="AA160" s="498"/>
      <c r="AB160" s="498"/>
      <c r="AC160" s="498"/>
      <c r="AD160" s="498"/>
      <c r="AE160" s="498"/>
      <c r="AF160" s="498"/>
      <c r="AG160" s="498"/>
      <c r="AH160" s="498"/>
      <c r="AI160" s="499"/>
      <c r="AN160" s="20"/>
      <c r="AO160" s="348"/>
      <c r="AP160" s="349"/>
      <c r="AQ160" s="349"/>
      <c r="AR160" s="349"/>
      <c r="AS160" s="350"/>
      <c r="BA160" s="356"/>
      <c r="BB160" s="349"/>
      <c r="BC160" s="349"/>
      <c r="BD160" s="349"/>
      <c r="BE160" s="349"/>
      <c r="BF160" s="349"/>
      <c r="BG160" s="357"/>
      <c r="BH160" s="93"/>
      <c r="BK160" s="326" t="s">
        <v>299</v>
      </c>
      <c r="BL160" s="326"/>
      <c r="BM160" s="326"/>
      <c r="BN160" s="327"/>
      <c r="BO160" s="320"/>
      <c r="BP160" s="321"/>
      <c r="BQ160" s="321"/>
      <c r="BR160" s="321"/>
      <c r="BS160" s="321"/>
      <c r="BT160" s="321"/>
      <c r="BU160" s="321"/>
      <c r="BV160" s="321"/>
      <c r="BW160" s="321"/>
      <c r="BX160" s="321"/>
      <c r="BY160" s="321"/>
      <c r="BZ160" s="321"/>
      <c r="CA160" s="321"/>
      <c r="CB160" s="321"/>
      <c r="CC160" s="321"/>
      <c r="CD160" s="321"/>
      <c r="CE160" s="321"/>
      <c r="CF160" s="321"/>
      <c r="CG160" s="321"/>
      <c r="CH160" s="322"/>
      <c r="CM160" s="20"/>
      <c r="CN160" s="348"/>
      <c r="CO160" s="349"/>
      <c r="CP160" s="349"/>
      <c r="CQ160" s="349"/>
      <c r="CR160" s="350"/>
    </row>
    <row r="161" spans="2:96" ht="21.75" customHeight="1" thickBot="1">
      <c r="B161" s="356"/>
      <c r="C161" s="349"/>
      <c r="D161" s="349"/>
      <c r="E161" s="349"/>
      <c r="F161" s="349"/>
      <c r="G161" s="349"/>
      <c r="H161" s="357"/>
      <c r="I161" s="93"/>
      <c r="K161" s="264"/>
      <c r="L161" s="503"/>
      <c r="M161" s="503"/>
      <c r="N161" s="503"/>
      <c r="O161" s="504"/>
      <c r="P161" s="500"/>
      <c r="Q161" s="501"/>
      <c r="R161" s="501"/>
      <c r="S161" s="501"/>
      <c r="T161" s="501"/>
      <c r="U161" s="501"/>
      <c r="V161" s="501"/>
      <c r="W161" s="501"/>
      <c r="X161" s="501"/>
      <c r="Y161" s="501"/>
      <c r="Z161" s="501"/>
      <c r="AA161" s="501"/>
      <c r="AB161" s="501"/>
      <c r="AC161" s="501"/>
      <c r="AD161" s="501"/>
      <c r="AE161" s="501"/>
      <c r="AF161" s="501"/>
      <c r="AG161" s="501"/>
      <c r="AH161" s="501"/>
      <c r="AI161" s="502"/>
      <c r="AN161" s="20"/>
      <c r="AO161" s="348"/>
      <c r="AP161" s="349"/>
      <c r="AQ161" s="349"/>
      <c r="AR161" s="349"/>
      <c r="AS161" s="350"/>
      <c r="BA161" s="356"/>
      <c r="BB161" s="349"/>
      <c r="BC161" s="349"/>
      <c r="BD161" s="349"/>
      <c r="BE161" s="349"/>
      <c r="BF161" s="349"/>
      <c r="BG161" s="357"/>
      <c r="BH161" s="93"/>
      <c r="BK161" s="326"/>
      <c r="BL161" s="326"/>
      <c r="BM161" s="326"/>
      <c r="BN161" s="327"/>
      <c r="BO161" s="323"/>
      <c r="BP161" s="324"/>
      <c r="BQ161" s="324"/>
      <c r="BR161" s="324"/>
      <c r="BS161" s="324"/>
      <c r="BT161" s="324"/>
      <c r="BU161" s="324"/>
      <c r="BV161" s="324"/>
      <c r="BW161" s="324"/>
      <c r="BX161" s="324"/>
      <c r="BY161" s="324"/>
      <c r="BZ161" s="324"/>
      <c r="CA161" s="324"/>
      <c r="CB161" s="324"/>
      <c r="CC161" s="324"/>
      <c r="CD161" s="324"/>
      <c r="CE161" s="324"/>
      <c r="CF161" s="324"/>
      <c r="CG161" s="324"/>
      <c r="CH161" s="325"/>
      <c r="CM161" s="20"/>
      <c r="CN161" s="348"/>
      <c r="CO161" s="349"/>
      <c r="CP161" s="349"/>
      <c r="CQ161" s="349"/>
      <c r="CR161" s="350"/>
    </row>
    <row r="162" spans="2:96" ht="15.75" customHeight="1">
      <c r="B162" s="356"/>
      <c r="C162" s="349"/>
      <c r="D162" s="349"/>
      <c r="E162" s="349"/>
      <c r="F162" s="349"/>
      <c r="G162" s="349"/>
      <c r="H162" s="357"/>
      <c r="I162" s="93"/>
      <c r="J162" s="25" t="s">
        <v>47</v>
      </c>
      <c r="K162" s="315" t="s">
        <v>92</v>
      </c>
      <c r="L162" s="315"/>
      <c r="M162" s="315"/>
      <c r="N162" s="315"/>
      <c r="O162" s="106" t="s">
        <v>292</v>
      </c>
      <c r="P162" s="121" t="s">
        <v>295</v>
      </c>
      <c r="Q162" s="121"/>
      <c r="R162" s="121"/>
      <c r="S162" s="121"/>
      <c r="T162" s="121"/>
      <c r="U162" s="121"/>
      <c r="V162" s="121"/>
      <c r="W162" s="121"/>
      <c r="X162" s="121"/>
      <c r="Y162" s="121"/>
      <c r="Z162" s="121"/>
      <c r="AA162" s="121"/>
      <c r="AB162" s="121"/>
      <c r="AC162" s="121"/>
      <c r="AD162" s="121"/>
      <c r="AE162" s="121"/>
      <c r="AF162" s="121"/>
      <c r="AG162" s="121"/>
      <c r="AH162" s="121"/>
      <c r="AI162" s="121"/>
      <c r="AN162" s="20"/>
      <c r="AO162" s="348"/>
      <c r="AP162" s="349"/>
      <c r="AQ162" s="349"/>
      <c r="AR162" s="349"/>
      <c r="AS162" s="350"/>
      <c r="BA162" s="356"/>
      <c r="BB162" s="349"/>
      <c r="BC162" s="349"/>
      <c r="BD162" s="349"/>
      <c r="BE162" s="349"/>
      <c r="BF162" s="349"/>
      <c r="BG162" s="357"/>
      <c r="BH162" s="93"/>
      <c r="BI162" s="25" t="s">
        <v>47</v>
      </c>
      <c r="BJ162" s="315" t="s">
        <v>92</v>
      </c>
      <c r="BK162" s="315"/>
      <c r="BL162" s="315"/>
      <c r="BM162" s="315"/>
      <c r="BN162" s="106" t="s">
        <v>292</v>
      </c>
      <c r="BO162" s="121" t="s">
        <v>295</v>
      </c>
      <c r="BP162" s="121"/>
      <c r="BQ162" s="121"/>
      <c r="BR162" s="121"/>
      <c r="BS162" s="121"/>
      <c r="BT162" s="121"/>
      <c r="BU162" s="121"/>
      <c r="BV162" s="121"/>
      <c r="BW162" s="121"/>
      <c r="BX162" s="121"/>
      <c r="BY162" s="121"/>
      <c r="BZ162" s="121"/>
      <c r="CA162" s="121"/>
      <c r="CB162" s="121"/>
      <c r="CC162" s="121"/>
      <c r="CD162" s="121"/>
      <c r="CE162" s="121"/>
      <c r="CF162" s="121"/>
      <c r="CG162" s="121"/>
      <c r="CH162" s="121"/>
      <c r="CM162" s="20"/>
      <c r="CN162" s="348"/>
      <c r="CO162" s="349"/>
      <c r="CP162" s="349"/>
      <c r="CQ162" s="349"/>
      <c r="CR162" s="350"/>
    </row>
    <row r="163" spans="2:96" ht="16.5" customHeight="1" thickBot="1">
      <c r="B163" s="356"/>
      <c r="C163" s="349"/>
      <c r="D163" s="349"/>
      <c r="E163" s="349"/>
      <c r="F163" s="349"/>
      <c r="G163" s="349"/>
      <c r="H163" s="357"/>
      <c r="I163" s="93"/>
      <c r="K163" s="315"/>
      <c r="L163" s="315"/>
      <c r="M163" s="315"/>
      <c r="N163" s="315"/>
      <c r="O163" s="106" t="s">
        <v>292</v>
      </c>
      <c r="P163" s="328">
        <f>$N$113</f>
        <v>0</v>
      </c>
      <c r="Q163" s="328"/>
      <c r="R163" s="27" t="s">
        <v>296</v>
      </c>
      <c r="S163" s="27"/>
      <c r="T163" s="27"/>
      <c r="U163" s="27"/>
      <c r="V163" s="27"/>
      <c r="W163" s="27"/>
      <c r="X163" s="27"/>
      <c r="Y163" s="27"/>
      <c r="Z163" s="27"/>
      <c r="AA163" s="27"/>
      <c r="AB163" s="27"/>
      <c r="AC163" s="27"/>
      <c r="AD163" s="27"/>
      <c r="AE163" s="27"/>
      <c r="AF163" s="27"/>
      <c r="AG163" s="27"/>
      <c r="AH163" s="27"/>
      <c r="AI163" s="27"/>
      <c r="AN163" s="20"/>
      <c r="AO163" s="348"/>
      <c r="AP163" s="349"/>
      <c r="AQ163" s="349"/>
      <c r="AR163" s="349"/>
      <c r="AS163" s="350"/>
      <c r="BA163" s="356"/>
      <c r="BB163" s="349"/>
      <c r="BC163" s="349"/>
      <c r="BD163" s="349"/>
      <c r="BE163" s="349"/>
      <c r="BF163" s="349"/>
      <c r="BG163" s="357"/>
      <c r="BH163" s="93"/>
      <c r="BJ163" s="315"/>
      <c r="BK163" s="315"/>
      <c r="BL163" s="315"/>
      <c r="BM163" s="315"/>
      <c r="BN163" s="106" t="s">
        <v>292</v>
      </c>
      <c r="BO163" s="319">
        <f>$N$113</f>
        <v>0</v>
      </c>
      <c r="BP163" s="319"/>
      <c r="BQ163" s="27" t="s">
        <v>296</v>
      </c>
      <c r="BR163" s="27"/>
      <c r="BS163" s="27"/>
      <c r="BT163" s="27"/>
      <c r="BU163" s="27"/>
      <c r="BV163" s="27"/>
      <c r="BW163" s="27"/>
      <c r="BX163" s="27"/>
      <c r="BY163" s="27"/>
      <c r="BZ163" s="27"/>
      <c r="CA163" s="27"/>
      <c r="CB163" s="27"/>
      <c r="CC163" s="27"/>
      <c r="CD163" s="27"/>
      <c r="CE163" s="27"/>
      <c r="CF163" s="27"/>
      <c r="CG163" s="27"/>
      <c r="CH163" s="27"/>
      <c r="CM163" s="20"/>
      <c r="CN163" s="348"/>
      <c r="CO163" s="349"/>
      <c r="CP163" s="349"/>
      <c r="CQ163" s="349"/>
      <c r="CR163" s="350"/>
    </row>
    <row r="164" spans="2:96" ht="23.25" customHeight="1">
      <c r="B164" s="356"/>
      <c r="C164" s="349"/>
      <c r="D164" s="349"/>
      <c r="E164" s="349"/>
      <c r="F164" s="349"/>
      <c r="G164" s="349"/>
      <c r="H164" s="357"/>
      <c r="I164" s="93"/>
      <c r="K164" s="264"/>
      <c r="L164" s="558" t="s">
        <v>294</v>
      </c>
      <c r="M164" s="558"/>
      <c r="N164" s="558"/>
      <c r="O164" s="559"/>
      <c r="P164" s="497"/>
      <c r="Q164" s="498"/>
      <c r="R164" s="498"/>
      <c r="S164" s="498"/>
      <c r="T164" s="498"/>
      <c r="U164" s="498"/>
      <c r="V164" s="498"/>
      <c r="W164" s="498"/>
      <c r="X164" s="498"/>
      <c r="Y164" s="498"/>
      <c r="Z164" s="498"/>
      <c r="AA164" s="498"/>
      <c r="AB164" s="498"/>
      <c r="AC164" s="498"/>
      <c r="AD164" s="498"/>
      <c r="AE164" s="498"/>
      <c r="AF164" s="498"/>
      <c r="AG164" s="498"/>
      <c r="AH164" s="498"/>
      <c r="AI164" s="499"/>
      <c r="AN164" s="20"/>
      <c r="AO164" s="348"/>
      <c r="AP164" s="349"/>
      <c r="AQ164" s="349"/>
      <c r="AR164" s="349"/>
      <c r="AS164" s="350"/>
      <c r="BA164" s="356"/>
      <c r="BB164" s="349"/>
      <c r="BC164" s="349"/>
      <c r="BD164" s="349"/>
      <c r="BE164" s="349"/>
      <c r="BF164" s="349"/>
      <c r="BG164" s="357"/>
      <c r="BH164" s="93"/>
      <c r="BK164" s="317" t="s">
        <v>294</v>
      </c>
      <c r="BL164" s="317"/>
      <c r="BM164" s="317"/>
      <c r="BN164" s="318"/>
      <c r="BO164" s="320"/>
      <c r="BP164" s="321"/>
      <c r="BQ164" s="321"/>
      <c r="BR164" s="321"/>
      <c r="BS164" s="321"/>
      <c r="BT164" s="321"/>
      <c r="BU164" s="321"/>
      <c r="BV164" s="321"/>
      <c r="BW164" s="321"/>
      <c r="BX164" s="321"/>
      <c r="BY164" s="321"/>
      <c r="BZ164" s="321"/>
      <c r="CA164" s="321"/>
      <c r="CB164" s="321"/>
      <c r="CC164" s="321"/>
      <c r="CD164" s="321"/>
      <c r="CE164" s="321"/>
      <c r="CF164" s="321"/>
      <c r="CG164" s="321"/>
      <c r="CH164" s="322"/>
      <c r="CM164" s="20"/>
      <c r="CN164" s="348"/>
      <c r="CO164" s="349"/>
      <c r="CP164" s="349"/>
      <c r="CQ164" s="349"/>
      <c r="CR164" s="350"/>
    </row>
    <row r="165" spans="2:96" ht="23.25" customHeight="1" thickBot="1">
      <c r="B165" s="356"/>
      <c r="C165" s="349"/>
      <c r="D165" s="349"/>
      <c r="E165" s="349"/>
      <c r="F165" s="349"/>
      <c r="G165" s="349"/>
      <c r="H165" s="357"/>
      <c r="I165" s="93"/>
      <c r="K165" s="265"/>
      <c r="L165" s="558"/>
      <c r="M165" s="558"/>
      <c r="N165" s="558"/>
      <c r="O165" s="559"/>
      <c r="P165" s="500"/>
      <c r="Q165" s="501"/>
      <c r="R165" s="501"/>
      <c r="S165" s="501"/>
      <c r="T165" s="501"/>
      <c r="U165" s="501"/>
      <c r="V165" s="501"/>
      <c r="W165" s="501"/>
      <c r="X165" s="501"/>
      <c r="Y165" s="501"/>
      <c r="Z165" s="501"/>
      <c r="AA165" s="501"/>
      <c r="AB165" s="501"/>
      <c r="AC165" s="501"/>
      <c r="AD165" s="501"/>
      <c r="AE165" s="501"/>
      <c r="AF165" s="501"/>
      <c r="AG165" s="501"/>
      <c r="AH165" s="501"/>
      <c r="AI165" s="502"/>
      <c r="AN165" s="20"/>
      <c r="AO165" s="348"/>
      <c r="AP165" s="349"/>
      <c r="AQ165" s="349"/>
      <c r="AR165" s="349"/>
      <c r="AS165" s="350"/>
      <c r="BA165" s="356"/>
      <c r="BB165" s="349"/>
      <c r="BC165" s="349"/>
      <c r="BD165" s="349"/>
      <c r="BE165" s="349"/>
      <c r="BF165" s="349"/>
      <c r="BG165" s="357"/>
      <c r="BH165" s="93"/>
      <c r="BJ165" s="25"/>
      <c r="BK165" s="317"/>
      <c r="BL165" s="317"/>
      <c r="BM165" s="317"/>
      <c r="BN165" s="318"/>
      <c r="BO165" s="323"/>
      <c r="BP165" s="324"/>
      <c r="BQ165" s="324"/>
      <c r="BR165" s="324"/>
      <c r="BS165" s="324"/>
      <c r="BT165" s="324"/>
      <c r="BU165" s="324"/>
      <c r="BV165" s="324"/>
      <c r="BW165" s="324"/>
      <c r="BX165" s="324"/>
      <c r="BY165" s="324"/>
      <c r="BZ165" s="324"/>
      <c r="CA165" s="324"/>
      <c r="CB165" s="324"/>
      <c r="CC165" s="324"/>
      <c r="CD165" s="324"/>
      <c r="CE165" s="324"/>
      <c r="CF165" s="324"/>
      <c r="CG165" s="324"/>
      <c r="CH165" s="325"/>
      <c r="CM165" s="20"/>
      <c r="CN165" s="348"/>
      <c r="CO165" s="349"/>
      <c r="CP165" s="349"/>
      <c r="CQ165" s="349"/>
      <c r="CR165" s="350"/>
    </row>
    <row r="166" spans="2:96" ht="15.75" customHeight="1">
      <c r="B166" s="356"/>
      <c r="C166" s="349"/>
      <c r="D166" s="349"/>
      <c r="E166" s="349"/>
      <c r="F166" s="349"/>
      <c r="G166" s="349"/>
      <c r="H166" s="357"/>
      <c r="I166" s="93"/>
      <c r="L166" s="125"/>
      <c r="M166" s="125"/>
      <c r="N166" s="125"/>
      <c r="O166" s="125"/>
      <c r="AN166" s="20"/>
      <c r="AO166" s="348"/>
      <c r="AP166" s="349"/>
      <c r="AQ166" s="349"/>
      <c r="AR166" s="349"/>
      <c r="AS166" s="350"/>
      <c r="BA166" s="356"/>
      <c r="BB166" s="349"/>
      <c r="BC166" s="349"/>
      <c r="BD166" s="349"/>
      <c r="BE166" s="349"/>
      <c r="BF166" s="349"/>
      <c r="BG166" s="357"/>
      <c r="BH166" s="93"/>
      <c r="BK166" s="125"/>
      <c r="BL166" s="125"/>
      <c r="BM166" s="125"/>
      <c r="BN166" s="125"/>
      <c r="CM166" s="20"/>
      <c r="CN166" s="348"/>
      <c r="CO166" s="349"/>
      <c r="CP166" s="349"/>
      <c r="CQ166" s="349"/>
      <c r="CR166" s="350"/>
    </row>
    <row r="167" spans="2:96" ht="15.75" customHeight="1">
      <c r="B167" s="356"/>
      <c r="C167" s="349"/>
      <c r="D167" s="349"/>
      <c r="E167" s="349"/>
      <c r="F167" s="349"/>
      <c r="G167" s="349"/>
      <c r="H167" s="357"/>
      <c r="I167" s="93"/>
      <c r="L167" s="125"/>
      <c r="M167" s="125"/>
      <c r="N167" s="125"/>
      <c r="O167" s="125"/>
      <c r="AN167" s="20"/>
      <c r="AO167" s="348"/>
      <c r="AP167" s="349"/>
      <c r="AQ167" s="349"/>
      <c r="AR167" s="349"/>
      <c r="AS167" s="350"/>
      <c r="BA167" s="356"/>
      <c r="BB167" s="349"/>
      <c r="BC167" s="349"/>
      <c r="BD167" s="349"/>
      <c r="BE167" s="349"/>
      <c r="BF167" s="349"/>
      <c r="BG167" s="357"/>
      <c r="BH167" s="93"/>
      <c r="BK167" s="125"/>
      <c r="BL167" s="125"/>
      <c r="BM167" s="125"/>
      <c r="BN167" s="125"/>
      <c r="CM167" s="20"/>
      <c r="CN167" s="348"/>
      <c r="CO167" s="349"/>
      <c r="CP167" s="349"/>
      <c r="CQ167" s="349"/>
      <c r="CR167" s="350"/>
    </row>
    <row r="168" spans="2:96" ht="15.75" customHeight="1">
      <c r="B168" s="356"/>
      <c r="C168" s="349"/>
      <c r="D168" s="349"/>
      <c r="E168" s="349"/>
      <c r="F168" s="349"/>
      <c r="G168" s="349"/>
      <c r="H168" s="357"/>
      <c r="I168" s="93"/>
      <c r="K168" s="25" t="s">
        <v>47</v>
      </c>
      <c r="L168" s="9" t="s">
        <v>529</v>
      </c>
      <c r="M168" s="125"/>
      <c r="N168" s="125" t="s">
        <v>419</v>
      </c>
      <c r="O168" s="315" t="s">
        <v>418</v>
      </c>
      <c r="P168" s="315"/>
      <c r="Q168" s="315"/>
      <c r="R168" s="315"/>
      <c r="S168" s="315"/>
      <c r="T168" s="315"/>
      <c r="U168" s="315"/>
      <c r="V168" s="315"/>
      <c r="W168" s="315"/>
      <c r="X168" s="315"/>
      <c r="Y168" s="315"/>
      <c r="Z168" s="315"/>
      <c r="AA168" s="315"/>
      <c r="AB168" s="315"/>
      <c r="AC168" s="315"/>
      <c r="AD168" s="315"/>
      <c r="AE168" s="315"/>
      <c r="AF168" s="315"/>
      <c r="AG168" s="315"/>
      <c r="AH168" s="315"/>
      <c r="AI168" s="315"/>
      <c r="AJ168" s="315"/>
      <c r="AK168" s="315"/>
      <c r="AL168" s="315"/>
      <c r="AM168" s="315"/>
      <c r="AN168" s="316"/>
      <c r="AO168" s="348"/>
      <c r="AP168" s="349"/>
      <c r="AQ168" s="349"/>
      <c r="AR168" s="349"/>
      <c r="AS168" s="350"/>
      <c r="BA168" s="356"/>
      <c r="BB168" s="349"/>
      <c r="BC168" s="349"/>
      <c r="BD168" s="349"/>
      <c r="BE168" s="349"/>
      <c r="BF168" s="349"/>
      <c r="BG168" s="357"/>
      <c r="BH168" s="93"/>
      <c r="BJ168" s="25" t="s">
        <v>47</v>
      </c>
      <c r="BK168" s="9" t="s">
        <v>417</v>
      </c>
      <c r="BL168" s="125"/>
      <c r="BM168" s="125"/>
      <c r="BN168" s="315" t="s">
        <v>418</v>
      </c>
      <c r="BO168" s="315"/>
      <c r="BP168" s="315"/>
      <c r="BQ168" s="315"/>
      <c r="BR168" s="315"/>
      <c r="BS168" s="315"/>
      <c r="BT168" s="315"/>
      <c r="BU168" s="315"/>
      <c r="BV168" s="315"/>
      <c r="BW168" s="315"/>
      <c r="BX168" s="315"/>
      <c r="BY168" s="315"/>
      <c r="BZ168" s="315"/>
      <c r="CA168" s="315"/>
      <c r="CB168" s="315"/>
      <c r="CC168" s="315"/>
      <c r="CD168" s="315"/>
      <c r="CE168" s="315"/>
      <c r="CF168" s="315"/>
      <c r="CG168" s="315"/>
      <c r="CH168" s="315"/>
      <c r="CI168" s="315"/>
      <c r="CJ168" s="315"/>
      <c r="CK168" s="315"/>
      <c r="CL168" s="315"/>
      <c r="CM168" s="316"/>
      <c r="CN168" s="348"/>
      <c r="CO168" s="349"/>
      <c r="CP168" s="349"/>
      <c r="CQ168" s="349"/>
      <c r="CR168" s="350"/>
    </row>
    <row r="169" spans="2:96" ht="15.75" customHeight="1">
      <c r="B169" s="356"/>
      <c r="C169" s="349"/>
      <c r="D169" s="349"/>
      <c r="E169" s="349"/>
      <c r="F169" s="349"/>
      <c r="G169" s="349"/>
      <c r="H169" s="357"/>
      <c r="I169" s="93"/>
      <c r="L169" s="125"/>
      <c r="M169" s="125"/>
      <c r="N169" s="125"/>
      <c r="O169" s="315"/>
      <c r="P169" s="315"/>
      <c r="Q169" s="315"/>
      <c r="R169" s="315"/>
      <c r="S169" s="315"/>
      <c r="T169" s="315"/>
      <c r="U169" s="315"/>
      <c r="V169" s="315"/>
      <c r="W169" s="315"/>
      <c r="X169" s="315"/>
      <c r="Y169" s="315"/>
      <c r="Z169" s="315"/>
      <c r="AA169" s="315"/>
      <c r="AB169" s="315"/>
      <c r="AC169" s="315"/>
      <c r="AD169" s="315"/>
      <c r="AE169" s="315"/>
      <c r="AF169" s="315"/>
      <c r="AG169" s="315"/>
      <c r="AH169" s="315"/>
      <c r="AI169" s="315"/>
      <c r="AJ169" s="315"/>
      <c r="AK169" s="315"/>
      <c r="AL169" s="315"/>
      <c r="AM169" s="315"/>
      <c r="AN169" s="316"/>
      <c r="AO169" s="348"/>
      <c r="AP169" s="349"/>
      <c r="AQ169" s="349"/>
      <c r="AR169" s="349"/>
      <c r="AS169" s="350"/>
      <c r="BA169" s="356"/>
      <c r="BB169" s="349"/>
      <c r="BC169" s="349"/>
      <c r="BD169" s="349"/>
      <c r="BE169" s="349"/>
      <c r="BF169" s="349"/>
      <c r="BG169" s="357"/>
      <c r="BH169" s="93"/>
      <c r="BK169" s="125"/>
      <c r="BL169" s="125"/>
      <c r="BM169" s="125"/>
      <c r="BN169" s="315"/>
      <c r="BO169" s="315"/>
      <c r="BP169" s="315"/>
      <c r="BQ169" s="315"/>
      <c r="BR169" s="315"/>
      <c r="BS169" s="315"/>
      <c r="BT169" s="315"/>
      <c r="BU169" s="315"/>
      <c r="BV169" s="315"/>
      <c r="BW169" s="315"/>
      <c r="BX169" s="315"/>
      <c r="BY169" s="315"/>
      <c r="BZ169" s="315"/>
      <c r="CA169" s="315"/>
      <c r="CB169" s="315"/>
      <c r="CC169" s="315"/>
      <c r="CD169" s="315"/>
      <c r="CE169" s="315"/>
      <c r="CF169" s="315"/>
      <c r="CG169" s="315"/>
      <c r="CH169" s="315"/>
      <c r="CI169" s="315"/>
      <c r="CJ169" s="315"/>
      <c r="CK169" s="315"/>
      <c r="CL169" s="315"/>
      <c r="CM169" s="316"/>
      <c r="CN169" s="348"/>
      <c r="CO169" s="349"/>
      <c r="CP169" s="349"/>
      <c r="CQ169" s="349"/>
      <c r="CR169" s="350"/>
    </row>
    <row r="170" spans="2:96" ht="15.75" customHeight="1">
      <c r="B170" s="356"/>
      <c r="C170" s="349"/>
      <c r="D170" s="349"/>
      <c r="E170" s="349"/>
      <c r="F170" s="349"/>
      <c r="G170" s="349"/>
      <c r="H170" s="357"/>
      <c r="I170" s="93"/>
      <c r="L170" s="125"/>
      <c r="M170" s="125"/>
      <c r="N170" s="125" t="s">
        <v>419</v>
      </c>
      <c r="O170" s="315" t="s">
        <v>420</v>
      </c>
      <c r="P170" s="315"/>
      <c r="Q170" s="315"/>
      <c r="R170" s="315"/>
      <c r="S170" s="315"/>
      <c r="T170" s="315"/>
      <c r="U170" s="315"/>
      <c r="V170" s="315"/>
      <c r="W170" s="315"/>
      <c r="X170" s="315"/>
      <c r="Y170" s="315"/>
      <c r="Z170" s="315"/>
      <c r="AA170" s="315"/>
      <c r="AB170" s="315"/>
      <c r="AC170" s="315"/>
      <c r="AD170" s="315"/>
      <c r="AE170" s="315"/>
      <c r="AF170" s="315"/>
      <c r="AG170" s="315"/>
      <c r="AH170" s="315"/>
      <c r="AI170" s="315"/>
      <c r="AJ170" s="315"/>
      <c r="AK170" s="315"/>
      <c r="AL170" s="315"/>
      <c r="AM170" s="315"/>
      <c r="AN170" s="316"/>
      <c r="AO170" s="348"/>
      <c r="AP170" s="349"/>
      <c r="AQ170" s="349"/>
      <c r="AR170" s="349"/>
      <c r="AS170" s="350"/>
      <c r="BA170" s="356"/>
      <c r="BB170" s="349"/>
      <c r="BC170" s="349"/>
      <c r="BD170" s="349"/>
      <c r="BE170" s="349"/>
      <c r="BF170" s="349"/>
      <c r="BG170" s="357"/>
      <c r="BH170" s="93"/>
      <c r="BK170" s="125"/>
      <c r="BL170" s="125"/>
      <c r="BM170" s="125" t="s">
        <v>419</v>
      </c>
      <c r="BN170" s="315" t="s">
        <v>420</v>
      </c>
      <c r="BO170" s="315"/>
      <c r="BP170" s="315"/>
      <c r="BQ170" s="315"/>
      <c r="BR170" s="315"/>
      <c r="BS170" s="315"/>
      <c r="BT170" s="315"/>
      <c r="BU170" s="315"/>
      <c r="BV170" s="315"/>
      <c r="BW170" s="315"/>
      <c r="BX170" s="315"/>
      <c r="BY170" s="315"/>
      <c r="BZ170" s="315"/>
      <c r="CA170" s="315"/>
      <c r="CB170" s="315"/>
      <c r="CC170" s="315"/>
      <c r="CD170" s="315"/>
      <c r="CE170" s="315"/>
      <c r="CF170" s="315"/>
      <c r="CG170" s="315"/>
      <c r="CH170" s="315"/>
      <c r="CI170" s="315"/>
      <c r="CJ170" s="315"/>
      <c r="CK170" s="315"/>
      <c r="CL170" s="315"/>
      <c r="CM170" s="316"/>
      <c r="CN170" s="348"/>
      <c r="CO170" s="349"/>
      <c r="CP170" s="349"/>
      <c r="CQ170" s="349"/>
      <c r="CR170" s="350"/>
    </row>
    <row r="171" spans="2:96" ht="15.75" customHeight="1">
      <c r="B171" s="356"/>
      <c r="C171" s="349"/>
      <c r="D171" s="349"/>
      <c r="E171" s="349"/>
      <c r="F171" s="349"/>
      <c r="G171" s="349"/>
      <c r="H171" s="357"/>
      <c r="I171" s="93"/>
      <c r="L171" s="125"/>
      <c r="M171" s="125"/>
      <c r="N171" s="125"/>
      <c r="O171" s="315"/>
      <c r="P171" s="315"/>
      <c r="Q171" s="315"/>
      <c r="R171" s="315"/>
      <c r="S171" s="315"/>
      <c r="T171" s="315"/>
      <c r="U171" s="315"/>
      <c r="V171" s="315"/>
      <c r="W171" s="315"/>
      <c r="X171" s="315"/>
      <c r="Y171" s="315"/>
      <c r="Z171" s="315"/>
      <c r="AA171" s="315"/>
      <c r="AB171" s="315"/>
      <c r="AC171" s="315"/>
      <c r="AD171" s="315"/>
      <c r="AE171" s="315"/>
      <c r="AF171" s="315"/>
      <c r="AG171" s="315"/>
      <c r="AH171" s="315"/>
      <c r="AI171" s="315"/>
      <c r="AJ171" s="315"/>
      <c r="AK171" s="315"/>
      <c r="AL171" s="315"/>
      <c r="AM171" s="315"/>
      <c r="AN171" s="316"/>
      <c r="AO171" s="348"/>
      <c r="AP171" s="349"/>
      <c r="AQ171" s="349"/>
      <c r="AR171" s="349"/>
      <c r="AS171" s="350"/>
      <c r="BA171" s="356"/>
      <c r="BB171" s="349"/>
      <c r="BC171" s="349"/>
      <c r="BD171" s="349"/>
      <c r="BE171" s="349"/>
      <c r="BF171" s="349"/>
      <c r="BG171" s="357"/>
      <c r="BH171" s="93"/>
      <c r="BK171" s="125"/>
      <c r="BL171" s="125"/>
      <c r="BM171" s="125"/>
      <c r="BN171" s="315"/>
      <c r="BO171" s="315"/>
      <c r="BP171" s="315"/>
      <c r="BQ171" s="315"/>
      <c r="BR171" s="315"/>
      <c r="BS171" s="315"/>
      <c r="BT171" s="315"/>
      <c r="BU171" s="315"/>
      <c r="BV171" s="315"/>
      <c r="BW171" s="315"/>
      <c r="BX171" s="315"/>
      <c r="BY171" s="315"/>
      <c r="BZ171" s="315"/>
      <c r="CA171" s="315"/>
      <c r="CB171" s="315"/>
      <c r="CC171" s="315"/>
      <c r="CD171" s="315"/>
      <c r="CE171" s="315"/>
      <c r="CF171" s="315"/>
      <c r="CG171" s="315"/>
      <c r="CH171" s="315"/>
      <c r="CI171" s="315"/>
      <c r="CJ171" s="315"/>
      <c r="CK171" s="315"/>
      <c r="CL171" s="315"/>
      <c r="CM171" s="316"/>
      <c r="CN171" s="348"/>
      <c r="CO171" s="349"/>
      <c r="CP171" s="349"/>
      <c r="CQ171" s="349"/>
      <c r="CR171" s="350"/>
    </row>
    <row r="172" spans="2:96" ht="16.5" customHeight="1" thickBot="1">
      <c r="B172" s="356"/>
      <c r="C172" s="349"/>
      <c r="D172" s="349"/>
      <c r="E172" s="349"/>
      <c r="F172" s="349"/>
      <c r="G172" s="349"/>
      <c r="H172" s="357"/>
      <c r="I172" s="93"/>
      <c r="K172" s="264"/>
      <c r="L172" s="264" t="s">
        <v>396</v>
      </c>
      <c r="M172" s="266"/>
      <c r="N172" s="266"/>
      <c r="O172" s="266"/>
      <c r="P172" s="264"/>
      <c r="AN172" s="20"/>
      <c r="AO172" s="348"/>
      <c r="AP172" s="349"/>
      <c r="AQ172" s="349"/>
      <c r="AR172" s="349"/>
      <c r="AS172" s="350"/>
      <c r="BA172" s="356"/>
      <c r="BB172" s="349"/>
      <c r="BC172" s="349"/>
      <c r="BD172" s="349"/>
      <c r="BE172" s="349"/>
      <c r="BF172" s="349"/>
      <c r="BG172" s="357"/>
      <c r="BH172" s="93"/>
      <c r="BJ172" s="98"/>
      <c r="BK172" s="98" t="s">
        <v>396</v>
      </c>
      <c r="BL172" s="160"/>
      <c r="BM172" s="160"/>
      <c r="BN172" s="160"/>
      <c r="BO172" s="98"/>
      <c r="CM172" s="20"/>
      <c r="CN172" s="348"/>
      <c r="CO172" s="349"/>
      <c r="CP172" s="349"/>
      <c r="CQ172" s="349"/>
      <c r="CR172" s="350"/>
    </row>
    <row r="173" spans="2:96" ht="13" customHeight="1">
      <c r="B173" s="356"/>
      <c r="C173" s="349"/>
      <c r="D173" s="349"/>
      <c r="E173" s="349"/>
      <c r="F173" s="349"/>
      <c r="G173" s="349"/>
      <c r="H173" s="357"/>
      <c r="I173" s="93"/>
      <c r="L173" s="145"/>
      <c r="M173" s="145"/>
      <c r="N173" s="477"/>
      <c r="O173" s="478"/>
      <c r="P173" s="478"/>
      <c r="Q173" s="478"/>
      <c r="R173" s="478"/>
      <c r="S173" s="478"/>
      <c r="T173" s="478"/>
      <c r="U173" s="478"/>
      <c r="V173" s="478"/>
      <c r="W173" s="478"/>
      <c r="X173" s="478"/>
      <c r="Y173" s="478"/>
      <c r="Z173" s="478"/>
      <c r="AA173" s="478"/>
      <c r="AB173" s="478"/>
      <c r="AC173" s="478"/>
      <c r="AD173" s="478"/>
      <c r="AE173" s="478"/>
      <c r="AF173" s="478"/>
      <c r="AG173" s="478"/>
      <c r="AH173" s="478"/>
      <c r="AI173" s="479"/>
      <c r="AN173" s="20"/>
      <c r="AO173" s="348"/>
      <c r="AP173" s="349"/>
      <c r="AQ173" s="349"/>
      <c r="AR173" s="349"/>
      <c r="AS173" s="350"/>
      <c r="BA173" s="356"/>
      <c r="BB173" s="349"/>
      <c r="BC173" s="349"/>
      <c r="BD173" s="349"/>
      <c r="BE173" s="349"/>
      <c r="BF173" s="349"/>
      <c r="BG173" s="357"/>
      <c r="BH173" s="93"/>
      <c r="BK173" s="145"/>
      <c r="BL173" s="145"/>
      <c r="BM173" s="366" t="s">
        <v>437</v>
      </c>
      <c r="BN173" s="367"/>
      <c r="BO173" s="367"/>
      <c r="BP173" s="367"/>
      <c r="BQ173" s="367"/>
      <c r="BR173" s="367"/>
      <c r="BS173" s="367"/>
      <c r="BT173" s="367"/>
      <c r="BU173" s="367"/>
      <c r="BV173" s="367"/>
      <c r="BW173" s="367"/>
      <c r="BX173" s="367"/>
      <c r="BY173" s="367"/>
      <c r="BZ173" s="367"/>
      <c r="CA173" s="367"/>
      <c r="CB173" s="367"/>
      <c r="CC173" s="367"/>
      <c r="CD173" s="367"/>
      <c r="CE173" s="367"/>
      <c r="CF173" s="367"/>
      <c r="CG173" s="367"/>
      <c r="CH173" s="368"/>
      <c r="CM173" s="20"/>
      <c r="CN173" s="348"/>
      <c r="CO173" s="349"/>
      <c r="CP173" s="349"/>
      <c r="CQ173" s="349"/>
      <c r="CR173" s="350"/>
    </row>
    <row r="174" spans="2:96" ht="13" customHeight="1" thickBot="1">
      <c r="B174" s="356"/>
      <c r="C174" s="349"/>
      <c r="D174" s="349"/>
      <c r="E174" s="349"/>
      <c r="F174" s="349"/>
      <c r="G174" s="349"/>
      <c r="H174" s="357"/>
      <c r="I174" s="93"/>
      <c r="L174" s="145"/>
      <c r="M174" s="145"/>
      <c r="N174" s="480"/>
      <c r="O174" s="481"/>
      <c r="P174" s="481"/>
      <c r="Q174" s="481"/>
      <c r="R174" s="481"/>
      <c r="S174" s="481"/>
      <c r="T174" s="481"/>
      <c r="U174" s="481"/>
      <c r="V174" s="481"/>
      <c r="W174" s="481"/>
      <c r="X174" s="481"/>
      <c r="Y174" s="481"/>
      <c r="Z174" s="481"/>
      <c r="AA174" s="481"/>
      <c r="AB174" s="481"/>
      <c r="AC174" s="481"/>
      <c r="AD174" s="481"/>
      <c r="AE174" s="481"/>
      <c r="AF174" s="481"/>
      <c r="AG174" s="481"/>
      <c r="AH174" s="481"/>
      <c r="AI174" s="482"/>
      <c r="AN174" s="20"/>
      <c r="AO174" s="348"/>
      <c r="AP174" s="349"/>
      <c r="AQ174" s="349"/>
      <c r="AR174" s="349"/>
      <c r="AS174" s="350"/>
      <c r="BA174" s="356"/>
      <c r="BB174" s="349"/>
      <c r="BC174" s="349"/>
      <c r="BD174" s="349"/>
      <c r="BE174" s="349"/>
      <c r="BF174" s="349"/>
      <c r="BG174" s="357"/>
      <c r="BH174" s="93"/>
      <c r="BK174" s="145"/>
      <c r="BL174" s="145"/>
      <c r="BM174" s="369"/>
      <c r="BN174" s="370"/>
      <c r="BO174" s="370"/>
      <c r="BP174" s="370"/>
      <c r="BQ174" s="370"/>
      <c r="BR174" s="370"/>
      <c r="BS174" s="370"/>
      <c r="BT174" s="370"/>
      <c r="BU174" s="370"/>
      <c r="BV174" s="370"/>
      <c r="BW174" s="370"/>
      <c r="BX174" s="370"/>
      <c r="BY174" s="370"/>
      <c r="BZ174" s="370"/>
      <c r="CA174" s="370"/>
      <c r="CB174" s="370"/>
      <c r="CC174" s="370"/>
      <c r="CD174" s="370"/>
      <c r="CE174" s="370"/>
      <c r="CF174" s="370"/>
      <c r="CG174" s="370"/>
      <c r="CH174" s="371"/>
      <c r="CM174" s="20"/>
      <c r="CN174" s="348"/>
      <c r="CO174" s="349"/>
      <c r="CP174" s="349"/>
      <c r="CQ174" s="349"/>
      <c r="CR174" s="350"/>
    </row>
    <row r="175" spans="2:96" ht="13" customHeight="1">
      <c r="B175" s="356"/>
      <c r="C175" s="349"/>
      <c r="D175" s="349"/>
      <c r="E175" s="349"/>
      <c r="F175" s="349"/>
      <c r="G175" s="349"/>
      <c r="H175" s="357"/>
      <c r="I175" s="93"/>
      <c r="L175" s="145"/>
      <c r="M175" s="145"/>
      <c r="N175" s="477"/>
      <c r="O175" s="478"/>
      <c r="P175" s="478"/>
      <c r="Q175" s="478"/>
      <c r="R175" s="478"/>
      <c r="S175" s="478"/>
      <c r="T175" s="478"/>
      <c r="U175" s="478"/>
      <c r="V175" s="478"/>
      <c r="W175" s="478"/>
      <c r="X175" s="478"/>
      <c r="Y175" s="478"/>
      <c r="Z175" s="478"/>
      <c r="AA175" s="478"/>
      <c r="AB175" s="478"/>
      <c r="AC175" s="478"/>
      <c r="AD175" s="478"/>
      <c r="AE175" s="478"/>
      <c r="AF175" s="478"/>
      <c r="AG175" s="478"/>
      <c r="AH175" s="478"/>
      <c r="AI175" s="479"/>
      <c r="AN175" s="20"/>
      <c r="AO175" s="348"/>
      <c r="AP175" s="349"/>
      <c r="AQ175" s="349"/>
      <c r="AR175" s="349"/>
      <c r="AS175" s="350"/>
      <c r="BA175" s="356"/>
      <c r="BB175" s="349"/>
      <c r="BC175" s="349"/>
      <c r="BD175" s="349"/>
      <c r="BE175" s="349"/>
      <c r="BF175" s="349"/>
      <c r="BG175" s="357"/>
      <c r="BH175" s="93"/>
      <c r="BK175" s="145"/>
      <c r="BL175" s="145"/>
      <c r="BM175" s="366"/>
      <c r="BN175" s="367"/>
      <c r="BO175" s="367"/>
      <c r="BP175" s="367"/>
      <c r="BQ175" s="367"/>
      <c r="BR175" s="367"/>
      <c r="BS175" s="367"/>
      <c r="BT175" s="367"/>
      <c r="BU175" s="367"/>
      <c r="BV175" s="367"/>
      <c r="BW175" s="367"/>
      <c r="BX175" s="367"/>
      <c r="BY175" s="367"/>
      <c r="BZ175" s="367"/>
      <c r="CA175" s="367"/>
      <c r="CB175" s="367"/>
      <c r="CC175" s="367"/>
      <c r="CD175" s="367"/>
      <c r="CE175" s="367"/>
      <c r="CF175" s="367"/>
      <c r="CG175" s="367"/>
      <c r="CH175" s="368"/>
      <c r="CM175" s="20"/>
      <c r="CN175" s="348"/>
      <c r="CO175" s="349"/>
      <c r="CP175" s="349"/>
      <c r="CQ175" s="349"/>
      <c r="CR175" s="350"/>
    </row>
    <row r="176" spans="2:96" ht="13" customHeight="1" thickBot="1">
      <c r="B176" s="356"/>
      <c r="C176" s="349"/>
      <c r="D176" s="349"/>
      <c r="E176" s="349"/>
      <c r="F176" s="349"/>
      <c r="G176" s="349"/>
      <c r="H176" s="357"/>
      <c r="I176" s="93"/>
      <c r="L176" s="145"/>
      <c r="M176" s="145"/>
      <c r="N176" s="480"/>
      <c r="O176" s="481"/>
      <c r="P176" s="481"/>
      <c r="Q176" s="481"/>
      <c r="R176" s="481"/>
      <c r="S176" s="481"/>
      <c r="T176" s="481"/>
      <c r="U176" s="481"/>
      <c r="V176" s="481"/>
      <c r="W176" s="481"/>
      <c r="X176" s="481"/>
      <c r="Y176" s="481"/>
      <c r="Z176" s="481"/>
      <c r="AA176" s="481"/>
      <c r="AB176" s="481"/>
      <c r="AC176" s="481"/>
      <c r="AD176" s="481"/>
      <c r="AE176" s="481"/>
      <c r="AF176" s="481"/>
      <c r="AG176" s="481"/>
      <c r="AH176" s="481"/>
      <c r="AI176" s="482"/>
      <c r="AN176" s="20"/>
      <c r="AO176" s="348"/>
      <c r="AP176" s="349"/>
      <c r="AQ176" s="349"/>
      <c r="AR176" s="349"/>
      <c r="AS176" s="350"/>
      <c r="BA176" s="356"/>
      <c r="BB176" s="349"/>
      <c r="BC176" s="349"/>
      <c r="BD176" s="349"/>
      <c r="BE176" s="349"/>
      <c r="BF176" s="349"/>
      <c r="BG176" s="357"/>
      <c r="BH176" s="93"/>
      <c r="BK176" s="145"/>
      <c r="BL176" s="145"/>
      <c r="BM176" s="369"/>
      <c r="BN176" s="370"/>
      <c r="BO176" s="370"/>
      <c r="BP176" s="370"/>
      <c r="BQ176" s="370"/>
      <c r="BR176" s="370"/>
      <c r="BS176" s="370"/>
      <c r="BT176" s="370"/>
      <c r="BU176" s="370"/>
      <c r="BV176" s="370"/>
      <c r="BW176" s="370"/>
      <c r="BX176" s="370"/>
      <c r="BY176" s="370"/>
      <c r="BZ176" s="370"/>
      <c r="CA176" s="370"/>
      <c r="CB176" s="370"/>
      <c r="CC176" s="370"/>
      <c r="CD176" s="370"/>
      <c r="CE176" s="370"/>
      <c r="CF176" s="370"/>
      <c r="CG176" s="370"/>
      <c r="CH176" s="371"/>
      <c r="CM176" s="20"/>
      <c r="CN176" s="348"/>
      <c r="CO176" s="349"/>
      <c r="CP176" s="349"/>
      <c r="CQ176" s="349"/>
      <c r="CR176" s="350"/>
    </row>
    <row r="177" spans="2:96" ht="13" customHeight="1">
      <c r="B177" s="356"/>
      <c r="C177" s="349"/>
      <c r="D177" s="349"/>
      <c r="E177" s="349"/>
      <c r="F177" s="349"/>
      <c r="G177" s="349"/>
      <c r="H177" s="357"/>
      <c r="I177" s="93"/>
      <c r="L177" s="145"/>
      <c r="M177" s="145"/>
      <c r="N177" s="477"/>
      <c r="O177" s="478"/>
      <c r="P177" s="478"/>
      <c r="Q177" s="478"/>
      <c r="R177" s="478"/>
      <c r="S177" s="478"/>
      <c r="T177" s="478"/>
      <c r="U177" s="478"/>
      <c r="V177" s="478"/>
      <c r="W177" s="478"/>
      <c r="X177" s="478"/>
      <c r="Y177" s="478"/>
      <c r="Z177" s="478"/>
      <c r="AA177" s="478"/>
      <c r="AB177" s="478"/>
      <c r="AC177" s="478"/>
      <c r="AD177" s="478"/>
      <c r="AE177" s="478"/>
      <c r="AF177" s="478"/>
      <c r="AG177" s="478"/>
      <c r="AH177" s="478"/>
      <c r="AI177" s="479"/>
      <c r="AN177" s="20"/>
      <c r="AO177" s="348"/>
      <c r="AP177" s="349"/>
      <c r="AQ177" s="349"/>
      <c r="AR177" s="349"/>
      <c r="AS177" s="350"/>
      <c r="BA177" s="356"/>
      <c r="BB177" s="349"/>
      <c r="BC177" s="349"/>
      <c r="BD177" s="349"/>
      <c r="BE177" s="349"/>
      <c r="BF177" s="349"/>
      <c r="BG177" s="357"/>
      <c r="BH177" s="93"/>
      <c r="BK177" s="145"/>
      <c r="BL177" s="145"/>
      <c r="BM177" s="366"/>
      <c r="BN177" s="367"/>
      <c r="BO177" s="367"/>
      <c r="BP177" s="367"/>
      <c r="BQ177" s="367"/>
      <c r="BR177" s="367"/>
      <c r="BS177" s="367"/>
      <c r="BT177" s="367"/>
      <c r="BU177" s="367"/>
      <c r="BV177" s="367"/>
      <c r="BW177" s="367"/>
      <c r="BX177" s="367"/>
      <c r="BY177" s="367"/>
      <c r="BZ177" s="367"/>
      <c r="CA177" s="367"/>
      <c r="CB177" s="367"/>
      <c r="CC177" s="367"/>
      <c r="CD177" s="367"/>
      <c r="CE177" s="367"/>
      <c r="CF177" s="367"/>
      <c r="CG177" s="367"/>
      <c r="CH177" s="368"/>
      <c r="CM177" s="20"/>
      <c r="CN177" s="348"/>
      <c r="CO177" s="349"/>
      <c r="CP177" s="349"/>
      <c r="CQ177" s="349"/>
      <c r="CR177" s="350"/>
    </row>
    <row r="178" spans="2:96" ht="13" customHeight="1" thickBot="1">
      <c r="B178" s="356"/>
      <c r="C178" s="349"/>
      <c r="D178" s="349"/>
      <c r="E178" s="349"/>
      <c r="F178" s="349"/>
      <c r="G178" s="349"/>
      <c r="H178" s="357"/>
      <c r="I178" s="93"/>
      <c r="L178" s="145"/>
      <c r="M178" s="145"/>
      <c r="N178" s="480"/>
      <c r="O178" s="481"/>
      <c r="P178" s="481"/>
      <c r="Q178" s="481"/>
      <c r="R178" s="481"/>
      <c r="S178" s="481"/>
      <c r="T178" s="481"/>
      <c r="U178" s="481"/>
      <c r="V178" s="481"/>
      <c r="W178" s="481"/>
      <c r="X178" s="481"/>
      <c r="Y178" s="481"/>
      <c r="Z178" s="481"/>
      <c r="AA178" s="481"/>
      <c r="AB178" s="481"/>
      <c r="AC178" s="481"/>
      <c r="AD178" s="481"/>
      <c r="AE178" s="481"/>
      <c r="AF178" s="481"/>
      <c r="AG178" s="481"/>
      <c r="AH178" s="481"/>
      <c r="AI178" s="482"/>
      <c r="AN178" s="20"/>
      <c r="AO178" s="348"/>
      <c r="AP178" s="349"/>
      <c r="AQ178" s="349"/>
      <c r="AR178" s="349"/>
      <c r="AS178" s="350"/>
      <c r="BA178" s="356"/>
      <c r="BB178" s="349"/>
      <c r="BC178" s="349"/>
      <c r="BD178" s="349"/>
      <c r="BE178" s="349"/>
      <c r="BF178" s="349"/>
      <c r="BG178" s="357"/>
      <c r="BH178" s="93"/>
      <c r="BK178" s="145"/>
      <c r="BL178" s="145"/>
      <c r="BM178" s="369"/>
      <c r="BN178" s="370"/>
      <c r="BO178" s="370"/>
      <c r="BP178" s="370"/>
      <c r="BQ178" s="370"/>
      <c r="BR178" s="370"/>
      <c r="BS178" s="370"/>
      <c r="BT178" s="370"/>
      <c r="BU178" s="370"/>
      <c r="BV178" s="370"/>
      <c r="BW178" s="370"/>
      <c r="BX178" s="370"/>
      <c r="BY178" s="370"/>
      <c r="BZ178" s="370"/>
      <c r="CA178" s="370"/>
      <c r="CB178" s="370"/>
      <c r="CC178" s="370"/>
      <c r="CD178" s="370"/>
      <c r="CE178" s="370"/>
      <c r="CF178" s="370"/>
      <c r="CG178" s="370"/>
      <c r="CH178" s="371"/>
      <c r="CM178" s="20"/>
      <c r="CN178" s="348"/>
      <c r="CO178" s="349"/>
      <c r="CP178" s="349"/>
      <c r="CQ178" s="349"/>
      <c r="CR178" s="350"/>
    </row>
    <row r="179" spans="2:96" ht="13" customHeight="1">
      <c r="B179" s="356"/>
      <c r="C179" s="349"/>
      <c r="D179" s="349"/>
      <c r="E179" s="349"/>
      <c r="F179" s="349"/>
      <c r="G179" s="349"/>
      <c r="H179" s="357"/>
      <c r="I179" s="93"/>
      <c r="L179" s="145"/>
      <c r="M179" s="145"/>
      <c r="N179" s="477"/>
      <c r="O179" s="478"/>
      <c r="P179" s="478"/>
      <c r="Q179" s="478"/>
      <c r="R179" s="478"/>
      <c r="S179" s="478"/>
      <c r="T179" s="478"/>
      <c r="U179" s="478"/>
      <c r="V179" s="478"/>
      <c r="W179" s="478"/>
      <c r="X179" s="478"/>
      <c r="Y179" s="478"/>
      <c r="Z179" s="478"/>
      <c r="AA179" s="478"/>
      <c r="AB179" s="478"/>
      <c r="AC179" s="478"/>
      <c r="AD179" s="478"/>
      <c r="AE179" s="478"/>
      <c r="AF179" s="478"/>
      <c r="AG179" s="478"/>
      <c r="AH179" s="478"/>
      <c r="AI179" s="479"/>
      <c r="AN179" s="20"/>
      <c r="AO179" s="348"/>
      <c r="AP179" s="349"/>
      <c r="AQ179" s="349"/>
      <c r="AR179" s="349"/>
      <c r="AS179" s="350"/>
      <c r="BA179" s="356"/>
      <c r="BB179" s="349"/>
      <c r="BC179" s="349"/>
      <c r="BD179" s="349"/>
      <c r="BE179" s="349"/>
      <c r="BF179" s="349"/>
      <c r="BG179" s="357"/>
      <c r="BH179" s="93"/>
      <c r="BK179" s="145"/>
      <c r="BL179" s="145"/>
      <c r="BM179" s="366"/>
      <c r="BN179" s="367"/>
      <c r="BO179" s="367"/>
      <c r="BP179" s="367"/>
      <c r="BQ179" s="367"/>
      <c r="BR179" s="367"/>
      <c r="BS179" s="367"/>
      <c r="BT179" s="367"/>
      <c r="BU179" s="367"/>
      <c r="BV179" s="367"/>
      <c r="BW179" s="367"/>
      <c r="BX179" s="367"/>
      <c r="BY179" s="367"/>
      <c r="BZ179" s="367"/>
      <c r="CA179" s="367"/>
      <c r="CB179" s="367"/>
      <c r="CC179" s="367"/>
      <c r="CD179" s="367"/>
      <c r="CE179" s="367"/>
      <c r="CF179" s="367"/>
      <c r="CG179" s="367"/>
      <c r="CH179" s="368"/>
      <c r="CM179" s="20"/>
      <c r="CN179" s="348"/>
      <c r="CO179" s="349"/>
      <c r="CP179" s="349"/>
      <c r="CQ179" s="349"/>
      <c r="CR179" s="350"/>
    </row>
    <row r="180" spans="2:96" ht="13" customHeight="1" thickBot="1">
      <c r="B180" s="356"/>
      <c r="C180" s="349"/>
      <c r="D180" s="349"/>
      <c r="E180" s="349"/>
      <c r="F180" s="349"/>
      <c r="G180" s="349"/>
      <c r="H180" s="357"/>
      <c r="I180" s="93"/>
      <c r="L180" s="145"/>
      <c r="M180" s="145"/>
      <c r="N180" s="480"/>
      <c r="O180" s="481"/>
      <c r="P180" s="481"/>
      <c r="Q180" s="481"/>
      <c r="R180" s="481"/>
      <c r="S180" s="481"/>
      <c r="T180" s="481"/>
      <c r="U180" s="481"/>
      <c r="V180" s="481"/>
      <c r="W180" s="481"/>
      <c r="X180" s="481"/>
      <c r="Y180" s="481"/>
      <c r="Z180" s="481"/>
      <c r="AA180" s="481"/>
      <c r="AB180" s="481"/>
      <c r="AC180" s="481"/>
      <c r="AD180" s="481"/>
      <c r="AE180" s="481"/>
      <c r="AF180" s="481"/>
      <c r="AG180" s="481"/>
      <c r="AH180" s="481"/>
      <c r="AI180" s="482"/>
      <c r="AN180" s="20"/>
      <c r="AO180" s="348"/>
      <c r="AP180" s="349"/>
      <c r="AQ180" s="349"/>
      <c r="AR180" s="349"/>
      <c r="AS180" s="350"/>
      <c r="BA180" s="356"/>
      <c r="BB180" s="349"/>
      <c r="BC180" s="349"/>
      <c r="BD180" s="349"/>
      <c r="BE180" s="349"/>
      <c r="BF180" s="349"/>
      <c r="BG180" s="357"/>
      <c r="BH180" s="93"/>
      <c r="BK180" s="145"/>
      <c r="BL180" s="145"/>
      <c r="BM180" s="369"/>
      <c r="BN180" s="370"/>
      <c r="BO180" s="370"/>
      <c r="BP180" s="370"/>
      <c r="BQ180" s="370"/>
      <c r="BR180" s="370"/>
      <c r="BS180" s="370"/>
      <c r="BT180" s="370"/>
      <c r="BU180" s="370"/>
      <c r="BV180" s="370"/>
      <c r="BW180" s="370"/>
      <c r="BX180" s="370"/>
      <c r="BY180" s="370"/>
      <c r="BZ180" s="370"/>
      <c r="CA180" s="370"/>
      <c r="CB180" s="370"/>
      <c r="CC180" s="370"/>
      <c r="CD180" s="370"/>
      <c r="CE180" s="370"/>
      <c r="CF180" s="370"/>
      <c r="CG180" s="370"/>
      <c r="CH180" s="371"/>
      <c r="CM180" s="20"/>
      <c r="CN180" s="348"/>
      <c r="CO180" s="349"/>
      <c r="CP180" s="349"/>
      <c r="CQ180" s="349"/>
      <c r="CR180" s="350"/>
    </row>
    <row r="181" spans="2:96" ht="15.75" customHeight="1">
      <c r="B181" s="358"/>
      <c r="C181" s="352"/>
      <c r="D181" s="352"/>
      <c r="E181" s="352"/>
      <c r="F181" s="352"/>
      <c r="G181" s="352"/>
      <c r="H181" s="359"/>
      <c r="I181" s="150"/>
      <c r="J181" s="39"/>
      <c r="K181" s="39"/>
      <c r="L181" s="175"/>
      <c r="M181" s="175"/>
      <c r="N181" s="175"/>
      <c r="O181" s="175"/>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9"/>
      <c r="AN181" s="41"/>
      <c r="AO181" s="351"/>
      <c r="AP181" s="352"/>
      <c r="AQ181" s="352"/>
      <c r="AR181" s="352"/>
      <c r="AS181" s="353"/>
      <c r="BA181" s="358"/>
      <c r="BB181" s="352"/>
      <c r="BC181" s="352"/>
      <c r="BD181" s="352"/>
      <c r="BE181" s="352"/>
      <c r="BF181" s="352"/>
      <c r="BG181" s="359"/>
      <c r="BH181" s="93"/>
      <c r="BK181" s="145"/>
      <c r="BL181" s="145"/>
      <c r="BM181" s="145"/>
      <c r="BN181" s="145"/>
      <c r="CM181" s="20"/>
      <c r="CN181" s="351"/>
      <c r="CO181" s="352"/>
      <c r="CP181" s="352"/>
      <c r="CQ181" s="352"/>
      <c r="CR181" s="353"/>
    </row>
    <row r="182" spans="2:96" ht="29.25" customHeight="1">
      <c r="B182" s="332" t="s">
        <v>642</v>
      </c>
      <c r="C182" s="420"/>
      <c r="D182" s="420"/>
      <c r="E182" s="420"/>
      <c r="F182" s="420"/>
      <c r="G182" s="420"/>
      <c r="H182" s="420"/>
      <c r="I182" s="420"/>
      <c r="J182" s="420"/>
      <c r="K182" s="420"/>
      <c r="L182" s="420"/>
      <c r="M182" s="420"/>
      <c r="N182" s="420"/>
      <c r="O182" s="420"/>
      <c r="P182" s="420"/>
      <c r="Q182" s="420"/>
      <c r="R182" s="420"/>
      <c r="S182" s="420"/>
      <c r="T182" s="420"/>
      <c r="U182" s="420"/>
      <c r="V182" s="420"/>
      <c r="W182" s="420"/>
      <c r="X182" s="420"/>
      <c r="Y182" s="420"/>
      <c r="Z182" s="420"/>
      <c r="AA182" s="420"/>
      <c r="AB182" s="420"/>
      <c r="AC182" s="420"/>
      <c r="AD182" s="420"/>
      <c r="AE182" s="420"/>
      <c r="AF182" s="420"/>
      <c r="AG182" s="420"/>
      <c r="AH182" s="420"/>
      <c r="AI182" s="420"/>
      <c r="AJ182" s="420"/>
      <c r="AK182" s="420"/>
      <c r="AL182" s="420"/>
      <c r="AM182" s="420"/>
      <c r="AN182" s="420"/>
      <c r="AO182" s="420"/>
      <c r="AP182" s="420"/>
      <c r="AQ182" s="420"/>
      <c r="AR182" s="420"/>
      <c r="AS182" s="421"/>
      <c r="BA182" s="332" t="s">
        <v>480</v>
      </c>
      <c r="BB182" s="333"/>
      <c r="BC182" s="333"/>
      <c r="BD182" s="333"/>
      <c r="BE182" s="333"/>
      <c r="BF182" s="333"/>
      <c r="BG182" s="333"/>
      <c r="BH182" s="333"/>
      <c r="BI182" s="333"/>
      <c r="BJ182" s="333"/>
      <c r="BK182" s="333"/>
      <c r="BL182" s="333"/>
      <c r="BM182" s="333"/>
      <c r="BN182" s="333"/>
      <c r="BO182" s="333"/>
      <c r="BP182" s="333"/>
      <c r="BQ182" s="333"/>
      <c r="BR182" s="333"/>
      <c r="BS182" s="333"/>
      <c r="BT182" s="333"/>
      <c r="BU182" s="333"/>
      <c r="BV182" s="333"/>
      <c r="BW182" s="333"/>
      <c r="BX182" s="333"/>
      <c r="BY182" s="333"/>
      <c r="BZ182" s="333"/>
      <c r="CA182" s="333"/>
      <c r="CB182" s="333"/>
      <c r="CC182" s="333"/>
      <c r="CD182" s="333"/>
      <c r="CE182" s="333"/>
      <c r="CF182" s="333"/>
      <c r="CG182" s="333"/>
      <c r="CH182" s="333"/>
      <c r="CI182" s="333"/>
      <c r="CJ182" s="333"/>
      <c r="CK182" s="333"/>
      <c r="CL182" s="333"/>
      <c r="CM182" s="333"/>
      <c r="CN182" s="333"/>
      <c r="CO182" s="333"/>
      <c r="CP182" s="333"/>
      <c r="CQ182" s="333"/>
      <c r="CR182" s="334"/>
    </row>
    <row r="183" spans="2:96">
      <c r="B183" s="354" t="s">
        <v>430</v>
      </c>
      <c r="C183" s="346"/>
      <c r="D183" s="346"/>
      <c r="E183" s="346"/>
      <c r="F183" s="346"/>
      <c r="G183" s="346"/>
      <c r="H183" s="346"/>
      <c r="I183" s="148"/>
      <c r="J183" s="37" t="s">
        <v>616</v>
      </c>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8"/>
      <c r="AO183" s="345" t="s">
        <v>504</v>
      </c>
      <c r="AP183" s="346"/>
      <c r="AQ183" s="346"/>
      <c r="AR183" s="346"/>
      <c r="AS183" s="347"/>
      <c r="BA183" s="354" t="s">
        <v>427</v>
      </c>
      <c r="BB183" s="346"/>
      <c r="BC183" s="346"/>
      <c r="BD183" s="346"/>
      <c r="BE183" s="346"/>
      <c r="BF183" s="346"/>
      <c r="BG183" s="355"/>
      <c r="BH183" s="148"/>
      <c r="BI183" s="37" t="s">
        <v>438</v>
      </c>
      <c r="BJ183" s="37"/>
      <c r="BK183" s="37"/>
      <c r="BL183" s="37"/>
      <c r="BM183" s="37"/>
      <c r="BN183" s="37"/>
      <c r="BO183" s="37"/>
      <c r="BP183" s="37"/>
      <c r="BQ183" s="37"/>
      <c r="BR183" s="37"/>
      <c r="BS183" s="37"/>
      <c r="BT183" s="37"/>
      <c r="BU183" s="37"/>
      <c r="BV183" s="37"/>
      <c r="BW183" s="37"/>
      <c r="BX183" s="37"/>
      <c r="BY183" s="37"/>
      <c r="BZ183" s="37"/>
      <c r="CA183" s="37"/>
      <c r="CB183" s="37"/>
      <c r="CC183" s="37"/>
      <c r="CD183" s="37"/>
      <c r="CE183" s="37"/>
      <c r="CF183" s="37"/>
      <c r="CG183" s="37"/>
      <c r="CH183" s="37"/>
      <c r="CI183" s="37"/>
      <c r="CJ183" s="37"/>
      <c r="CK183" s="37"/>
      <c r="CL183" s="37"/>
      <c r="CM183" s="38"/>
      <c r="CN183" s="345" t="s">
        <v>433</v>
      </c>
      <c r="CO183" s="346"/>
      <c r="CP183" s="346"/>
      <c r="CQ183" s="346"/>
      <c r="CR183" s="347"/>
    </row>
    <row r="184" spans="2:96" ht="64.5" customHeight="1">
      <c r="B184" s="356"/>
      <c r="C184" s="349"/>
      <c r="D184" s="349"/>
      <c r="E184" s="349"/>
      <c r="F184" s="349"/>
      <c r="G184" s="349"/>
      <c r="H184" s="349"/>
      <c r="I184" s="93"/>
      <c r="J184" s="315" t="s">
        <v>650</v>
      </c>
      <c r="K184" s="405"/>
      <c r="L184" s="405"/>
      <c r="M184" s="405"/>
      <c r="N184" s="405"/>
      <c r="O184" s="405"/>
      <c r="P184" s="405"/>
      <c r="Q184" s="405"/>
      <c r="R184" s="405"/>
      <c r="S184" s="405"/>
      <c r="T184" s="405"/>
      <c r="U184" s="405"/>
      <c r="V184" s="405"/>
      <c r="W184" s="405"/>
      <c r="X184" s="405"/>
      <c r="Y184" s="405"/>
      <c r="Z184" s="405"/>
      <c r="AA184" s="405"/>
      <c r="AB184" s="405"/>
      <c r="AC184" s="405"/>
      <c r="AD184" s="405"/>
      <c r="AE184" s="405"/>
      <c r="AF184" s="405"/>
      <c r="AN184" s="20"/>
      <c r="AO184" s="348"/>
      <c r="AP184" s="349"/>
      <c r="AQ184" s="349"/>
      <c r="AR184" s="349"/>
      <c r="AS184" s="350"/>
      <c r="BA184" s="356"/>
      <c r="BB184" s="349"/>
      <c r="BC184" s="349"/>
      <c r="BD184" s="349"/>
      <c r="BE184" s="349"/>
      <c r="BF184" s="349"/>
      <c r="BG184" s="357"/>
      <c r="BH184" s="93"/>
      <c r="BI184" s="315" t="s">
        <v>651</v>
      </c>
      <c r="BJ184" s="315"/>
      <c r="BK184" s="315"/>
      <c r="BL184" s="315"/>
      <c r="BM184" s="315"/>
      <c r="BN184" s="315"/>
      <c r="BO184" s="315"/>
      <c r="BP184" s="315"/>
      <c r="BQ184" s="315"/>
      <c r="BR184" s="315"/>
      <c r="BS184" s="315"/>
      <c r="BT184" s="315"/>
      <c r="BU184" s="315"/>
      <c r="BV184" s="315"/>
      <c r="BW184" s="315"/>
      <c r="BX184" s="315"/>
      <c r="BY184" s="315"/>
      <c r="BZ184" s="315"/>
      <c r="CA184" s="315"/>
      <c r="CB184" s="315"/>
      <c r="CC184" s="315"/>
      <c r="CD184" s="315"/>
      <c r="CE184" s="315"/>
      <c r="CM184" s="20"/>
      <c r="CN184" s="348"/>
      <c r="CO184" s="349"/>
      <c r="CP184" s="349"/>
      <c r="CQ184" s="349"/>
      <c r="CR184" s="350"/>
    </row>
    <row r="185" spans="2:96">
      <c r="B185" s="356"/>
      <c r="C185" s="349"/>
      <c r="D185" s="349"/>
      <c r="E185" s="349"/>
      <c r="F185" s="349"/>
      <c r="G185" s="349"/>
      <c r="H185" s="349"/>
      <c r="I185" s="93"/>
      <c r="J185" s="9" t="s">
        <v>327</v>
      </c>
      <c r="AN185" s="20"/>
      <c r="AO185" s="348"/>
      <c r="AP185" s="349"/>
      <c r="AQ185" s="349"/>
      <c r="AR185" s="349"/>
      <c r="AS185" s="350"/>
      <c r="BA185" s="356"/>
      <c r="BB185" s="349"/>
      <c r="BC185" s="349"/>
      <c r="BD185" s="349"/>
      <c r="BE185" s="349"/>
      <c r="BF185" s="349"/>
      <c r="BG185" s="357"/>
      <c r="BH185" s="93"/>
      <c r="BI185" s="9" t="s">
        <v>327</v>
      </c>
      <c r="CM185" s="20"/>
      <c r="CN185" s="348"/>
      <c r="CO185" s="349"/>
      <c r="CP185" s="349"/>
      <c r="CQ185" s="349"/>
      <c r="CR185" s="350"/>
    </row>
    <row r="186" spans="2:96" ht="26.25" customHeight="1" thickBot="1">
      <c r="B186" s="356"/>
      <c r="C186" s="349"/>
      <c r="D186" s="349"/>
      <c r="E186" s="349"/>
      <c r="F186" s="349"/>
      <c r="G186" s="349"/>
      <c r="H186" s="349"/>
      <c r="I186" s="93"/>
      <c r="J186" s="9" t="s">
        <v>269</v>
      </c>
      <c r="Q186" s="9" t="s">
        <v>328</v>
      </c>
      <c r="AN186" s="20"/>
      <c r="AO186" s="348"/>
      <c r="AP186" s="349"/>
      <c r="AQ186" s="349"/>
      <c r="AR186" s="349"/>
      <c r="AS186" s="350"/>
      <c r="BA186" s="356"/>
      <c r="BB186" s="349"/>
      <c r="BC186" s="349"/>
      <c r="BD186" s="349"/>
      <c r="BE186" s="349"/>
      <c r="BF186" s="349"/>
      <c r="BG186" s="357"/>
      <c r="BH186" s="93"/>
      <c r="BI186" s="9" t="s">
        <v>269</v>
      </c>
      <c r="BP186" s="9" t="s">
        <v>328</v>
      </c>
      <c r="CM186" s="20"/>
      <c r="CN186" s="348"/>
      <c r="CO186" s="349"/>
      <c r="CP186" s="349"/>
      <c r="CQ186" s="349"/>
      <c r="CR186" s="350"/>
    </row>
    <row r="187" spans="2:96" ht="26.25" customHeight="1" thickBot="1">
      <c r="B187" s="356"/>
      <c r="C187" s="349"/>
      <c r="D187" s="349"/>
      <c r="E187" s="349"/>
      <c r="F187" s="349"/>
      <c r="G187" s="349"/>
      <c r="H187" s="349"/>
      <c r="I187" s="93"/>
      <c r="K187" s="9" t="s">
        <v>102</v>
      </c>
      <c r="M187" s="554"/>
      <c r="N187" s="544"/>
      <c r="O187" s="544"/>
      <c r="P187" s="544"/>
      <c r="Q187" s="544"/>
      <c r="R187" s="426"/>
      <c r="S187" s="16" t="s">
        <v>38</v>
      </c>
      <c r="T187" s="543"/>
      <c r="U187" s="544"/>
      <c r="V187" s="426"/>
      <c r="W187" s="9" t="s">
        <v>197</v>
      </c>
      <c r="AN187" s="20"/>
      <c r="AO187" s="348"/>
      <c r="AP187" s="349"/>
      <c r="AQ187" s="349"/>
      <c r="AR187" s="349"/>
      <c r="AS187" s="350"/>
      <c r="BA187" s="356"/>
      <c r="BB187" s="349"/>
      <c r="BC187" s="349"/>
      <c r="BD187" s="349"/>
      <c r="BE187" s="349"/>
      <c r="BF187" s="349"/>
      <c r="BG187" s="357"/>
      <c r="BH187" s="93"/>
      <c r="BJ187" s="9" t="s">
        <v>102</v>
      </c>
      <c r="BL187" s="311" t="s">
        <v>518</v>
      </c>
      <c r="BM187" s="312"/>
      <c r="BN187" s="312"/>
      <c r="BO187" s="312"/>
      <c r="BP187" s="312"/>
      <c r="BQ187" s="313"/>
      <c r="BR187" s="16" t="s">
        <v>38</v>
      </c>
      <c r="BS187" s="555">
        <v>2700</v>
      </c>
      <c r="BT187" s="556"/>
      <c r="BU187" s="557"/>
      <c r="BV187" s="9" t="s">
        <v>197</v>
      </c>
      <c r="CM187" s="20"/>
      <c r="CN187" s="348"/>
      <c r="CO187" s="349"/>
      <c r="CP187" s="349"/>
      <c r="CQ187" s="349"/>
      <c r="CR187" s="350"/>
    </row>
    <row r="188" spans="2:96" ht="21" customHeight="1" thickBot="1">
      <c r="B188" s="356"/>
      <c r="C188" s="349"/>
      <c r="D188" s="349"/>
      <c r="E188" s="349"/>
      <c r="F188" s="349"/>
      <c r="G188" s="349"/>
      <c r="H188" s="349"/>
      <c r="I188" s="93"/>
      <c r="K188" s="9" t="s">
        <v>103</v>
      </c>
      <c r="N188" s="264"/>
      <c r="O188" s="264" t="s">
        <v>261</v>
      </c>
      <c r="P188" s="22"/>
      <c r="Q188" s="22"/>
      <c r="T188" s="9" t="s">
        <v>277</v>
      </c>
      <c r="AN188" s="20"/>
      <c r="AO188" s="348"/>
      <c r="AP188" s="349"/>
      <c r="AQ188" s="349"/>
      <c r="AR188" s="349"/>
      <c r="AS188" s="350"/>
      <c r="AT188" s="171" t="b">
        <v>0</v>
      </c>
      <c r="BA188" s="356"/>
      <c r="BB188" s="349"/>
      <c r="BC188" s="349"/>
      <c r="BD188" s="349"/>
      <c r="BE188" s="349"/>
      <c r="BF188" s="349"/>
      <c r="BG188" s="357"/>
      <c r="BH188" s="93"/>
      <c r="BJ188" s="9" t="s">
        <v>103</v>
      </c>
      <c r="BM188" s="98"/>
      <c r="BN188" s="9" t="s">
        <v>108</v>
      </c>
      <c r="BO188" s="22"/>
      <c r="BP188" s="22"/>
      <c r="BS188" s="9" t="s">
        <v>277</v>
      </c>
      <c r="CM188" s="20"/>
      <c r="CN188" s="348"/>
      <c r="CO188" s="349"/>
      <c r="CP188" s="349"/>
      <c r="CQ188" s="349"/>
      <c r="CR188" s="350"/>
    </row>
    <row r="189" spans="2:96" ht="21" customHeight="1" thickBot="1">
      <c r="B189" s="356"/>
      <c r="C189" s="349"/>
      <c r="D189" s="349"/>
      <c r="E189" s="349"/>
      <c r="F189" s="349"/>
      <c r="G189" s="349"/>
      <c r="H189" s="349"/>
      <c r="I189" s="93"/>
      <c r="M189" s="25"/>
      <c r="N189" s="265"/>
      <c r="O189" s="268" t="s">
        <v>262</v>
      </c>
      <c r="P189" s="264"/>
      <c r="Q189" s="269"/>
      <c r="R189" s="9" t="s">
        <v>110</v>
      </c>
      <c r="AN189" s="20"/>
      <c r="AO189" s="348"/>
      <c r="AP189" s="349"/>
      <c r="AQ189" s="349"/>
      <c r="AR189" s="349"/>
      <c r="AS189" s="350"/>
      <c r="AT189" s="171" t="b">
        <v>0</v>
      </c>
      <c r="BA189" s="356"/>
      <c r="BB189" s="349"/>
      <c r="BC189" s="349"/>
      <c r="BD189" s="349"/>
      <c r="BE189" s="349"/>
      <c r="BF189" s="349"/>
      <c r="BG189" s="357"/>
      <c r="BH189" s="93"/>
      <c r="BL189" s="25"/>
      <c r="BM189" s="99"/>
      <c r="BN189" s="100" t="s">
        <v>262</v>
      </c>
      <c r="BO189" s="98"/>
      <c r="BP189" s="111">
        <v>2</v>
      </c>
      <c r="BQ189" s="9" t="s">
        <v>110</v>
      </c>
      <c r="CM189" s="20"/>
      <c r="CN189" s="348"/>
      <c r="CO189" s="349"/>
      <c r="CP189" s="349"/>
      <c r="CQ189" s="349"/>
      <c r="CR189" s="350"/>
    </row>
    <row r="190" spans="2:96" ht="26.25" customHeight="1" thickBot="1">
      <c r="B190" s="356"/>
      <c r="C190" s="349"/>
      <c r="D190" s="349"/>
      <c r="E190" s="349"/>
      <c r="F190" s="349"/>
      <c r="G190" s="349"/>
      <c r="H190" s="349"/>
      <c r="I190" s="93"/>
      <c r="J190" s="43"/>
      <c r="K190" s="43" t="s">
        <v>104</v>
      </c>
      <c r="L190" s="43"/>
      <c r="M190" s="43"/>
      <c r="N190" s="132" t="s">
        <v>38</v>
      </c>
      <c r="O190" s="270"/>
      <c r="P190" s="9" t="s">
        <v>206</v>
      </c>
      <c r="Q190" s="43"/>
      <c r="S190" s="315" t="s">
        <v>333</v>
      </c>
      <c r="T190" s="315"/>
      <c r="U190" s="315"/>
      <c r="V190" s="315"/>
      <c r="W190" s="315"/>
      <c r="X190" s="315"/>
      <c r="Y190" s="315"/>
      <c r="Z190" s="315"/>
      <c r="AA190" s="315"/>
      <c r="AB190" s="315"/>
      <c r="AC190" s="315"/>
      <c r="AD190" s="315"/>
      <c r="AE190" s="315"/>
      <c r="AF190" s="315"/>
      <c r="AG190" s="315"/>
      <c r="AH190" s="315"/>
      <c r="AI190" s="315"/>
      <c r="AJ190" s="315"/>
      <c r="AK190" s="315"/>
      <c r="AL190" s="315"/>
      <c r="AM190" s="315"/>
      <c r="AN190" s="316"/>
      <c r="AO190" s="348"/>
      <c r="AP190" s="349"/>
      <c r="AQ190" s="349"/>
      <c r="AR190" s="349"/>
      <c r="AS190" s="350"/>
      <c r="BA190" s="356"/>
      <c r="BB190" s="349"/>
      <c r="BC190" s="349"/>
      <c r="BD190" s="349"/>
      <c r="BE190" s="349"/>
      <c r="BF190" s="349"/>
      <c r="BG190" s="357"/>
      <c r="BH190" s="93"/>
      <c r="BI190" s="43"/>
      <c r="BJ190" s="43" t="s">
        <v>104</v>
      </c>
      <c r="BK190" s="43"/>
      <c r="BL190" s="43"/>
      <c r="BM190" s="132" t="s">
        <v>38</v>
      </c>
      <c r="BN190" s="133"/>
      <c r="BO190" s="9" t="s">
        <v>206</v>
      </c>
      <c r="BP190" s="43"/>
      <c r="BR190" s="315" t="s">
        <v>333</v>
      </c>
      <c r="BS190" s="315"/>
      <c r="BT190" s="315"/>
      <c r="BU190" s="315"/>
      <c r="BV190" s="315"/>
      <c r="BW190" s="315"/>
      <c r="BX190" s="315"/>
      <c r="BY190" s="315"/>
      <c r="BZ190" s="315"/>
      <c r="CA190" s="315"/>
      <c r="CB190" s="315"/>
      <c r="CC190" s="315"/>
      <c r="CD190" s="315"/>
      <c r="CE190" s="315"/>
      <c r="CF190" s="315"/>
      <c r="CG190" s="315"/>
      <c r="CH190" s="315"/>
      <c r="CI190" s="315"/>
      <c r="CJ190" s="315"/>
      <c r="CK190" s="315"/>
      <c r="CL190" s="315"/>
      <c r="CM190" s="316"/>
      <c r="CN190" s="348"/>
      <c r="CO190" s="349"/>
      <c r="CP190" s="349"/>
      <c r="CQ190" s="349"/>
      <c r="CR190" s="350"/>
    </row>
    <row r="191" spans="2:96" ht="26.25" customHeight="1" thickBot="1">
      <c r="B191" s="356"/>
      <c r="C191" s="349"/>
      <c r="D191" s="349"/>
      <c r="E191" s="349"/>
      <c r="F191" s="349"/>
      <c r="G191" s="349"/>
      <c r="H191" s="349"/>
      <c r="I191" s="93"/>
      <c r="J191" s="43"/>
      <c r="K191" s="508" t="s">
        <v>105</v>
      </c>
      <c r="L191" s="508"/>
      <c r="M191" s="508"/>
      <c r="N191" s="16" t="s">
        <v>38</v>
      </c>
      <c r="O191" s="269"/>
      <c r="P191" s="9" t="s">
        <v>122</v>
      </c>
      <c r="S191" s="315"/>
      <c r="T191" s="315"/>
      <c r="U191" s="315"/>
      <c r="V191" s="315"/>
      <c r="W191" s="315"/>
      <c r="X191" s="315"/>
      <c r="Y191" s="315"/>
      <c r="Z191" s="315"/>
      <c r="AA191" s="315"/>
      <c r="AB191" s="315"/>
      <c r="AC191" s="315"/>
      <c r="AD191" s="315"/>
      <c r="AE191" s="315"/>
      <c r="AF191" s="315"/>
      <c r="AG191" s="315"/>
      <c r="AH191" s="315"/>
      <c r="AI191" s="315"/>
      <c r="AJ191" s="315"/>
      <c r="AK191" s="315"/>
      <c r="AL191" s="315"/>
      <c r="AM191" s="315"/>
      <c r="AN191" s="316"/>
      <c r="AO191" s="348"/>
      <c r="AP191" s="349"/>
      <c r="AQ191" s="349"/>
      <c r="AR191" s="349"/>
      <c r="AS191" s="350"/>
      <c r="BA191" s="356"/>
      <c r="BB191" s="349"/>
      <c r="BC191" s="349"/>
      <c r="BD191" s="349"/>
      <c r="BE191" s="349"/>
      <c r="BF191" s="349"/>
      <c r="BG191" s="357"/>
      <c r="BH191" s="93"/>
      <c r="BI191" s="43"/>
      <c r="BJ191" s="508" t="s">
        <v>105</v>
      </c>
      <c r="BK191" s="508"/>
      <c r="BL191" s="508"/>
      <c r="BM191" s="16" t="s">
        <v>38</v>
      </c>
      <c r="BN191" s="111">
        <v>8</v>
      </c>
      <c r="BO191" s="9" t="s">
        <v>122</v>
      </c>
      <c r="BR191" s="315"/>
      <c r="BS191" s="315"/>
      <c r="BT191" s="315"/>
      <c r="BU191" s="315"/>
      <c r="BV191" s="315"/>
      <c r="BW191" s="315"/>
      <c r="BX191" s="315"/>
      <c r="BY191" s="315"/>
      <c r="BZ191" s="315"/>
      <c r="CA191" s="315"/>
      <c r="CB191" s="315"/>
      <c r="CC191" s="315"/>
      <c r="CD191" s="315"/>
      <c r="CE191" s="315"/>
      <c r="CF191" s="315"/>
      <c r="CG191" s="315"/>
      <c r="CH191" s="315"/>
      <c r="CI191" s="315"/>
      <c r="CJ191" s="315"/>
      <c r="CK191" s="315"/>
      <c r="CL191" s="315"/>
      <c r="CM191" s="316"/>
      <c r="CN191" s="348"/>
      <c r="CO191" s="349"/>
      <c r="CP191" s="349"/>
      <c r="CQ191" s="349"/>
      <c r="CR191" s="350"/>
    </row>
    <row r="192" spans="2:96" ht="39.5" customHeight="1" thickBot="1">
      <c r="B192" s="356"/>
      <c r="C192" s="349"/>
      <c r="D192" s="349"/>
      <c r="E192" s="349"/>
      <c r="F192" s="349"/>
      <c r="G192" s="349"/>
      <c r="H192" s="349"/>
      <c r="I192" s="93"/>
      <c r="J192" s="43"/>
      <c r="K192" s="82"/>
      <c r="L192" s="82"/>
      <c r="M192" s="82"/>
      <c r="N192" s="16"/>
      <c r="O192" s="230"/>
      <c r="S192" s="314" t="s">
        <v>610</v>
      </c>
      <c r="T192" s="314"/>
      <c r="U192" s="314"/>
      <c r="V192" s="314"/>
      <c r="W192" s="314"/>
      <c r="X192" s="314"/>
      <c r="Y192" s="314"/>
      <c r="Z192" s="314"/>
      <c r="AA192" s="314"/>
      <c r="AB192" s="314"/>
      <c r="AC192" s="314"/>
      <c r="AD192" s="314"/>
      <c r="AE192" s="314"/>
      <c r="AF192" s="314"/>
      <c r="AG192" s="314"/>
      <c r="AH192" s="314"/>
      <c r="AI192" s="314"/>
      <c r="AJ192" s="314"/>
      <c r="AK192" s="314"/>
      <c r="AL192" s="314"/>
      <c r="AM192" s="314"/>
      <c r="AN192" s="365"/>
      <c r="AO192" s="348"/>
      <c r="AP192" s="349"/>
      <c r="AQ192" s="349"/>
      <c r="AR192" s="349"/>
      <c r="AS192" s="350"/>
      <c r="BA192" s="356"/>
      <c r="BB192" s="349"/>
      <c r="BC192" s="349"/>
      <c r="BD192" s="349"/>
      <c r="BE192" s="349"/>
      <c r="BF192" s="349"/>
      <c r="BG192" s="357"/>
      <c r="BH192" s="93"/>
      <c r="BI192" s="43"/>
      <c r="BJ192" s="82" t="s">
        <v>331</v>
      </c>
      <c r="BK192" s="82"/>
      <c r="BL192" s="82"/>
      <c r="BM192" s="16"/>
      <c r="BN192" s="111">
        <v>2</v>
      </c>
      <c r="BO192" s="9" t="s">
        <v>332</v>
      </c>
      <c r="BR192" s="314" t="s">
        <v>443</v>
      </c>
      <c r="BS192" s="314"/>
      <c r="BT192" s="314"/>
      <c r="BU192" s="314"/>
      <c r="BV192" s="314"/>
      <c r="BW192" s="314"/>
      <c r="BX192" s="314"/>
      <c r="BY192" s="314"/>
      <c r="BZ192" s="314"/>
      <c r="CA192" s="314"/>
      <c r="CB192" s="314"/>
      <c r="CC192" s="314"/>
      <c r="CD192" s="314"/>
      <c r="CE192" s="314"/>
      <c r="CF192" s="314"/>
      <c r="CG192" s="314"/>
      <c r="CH192" s="314"/>
      <c r="CI192" s="314"/>
      <c r="CJ192" s="314"/>
      <c r="CK192" s="314"/>
      <c r="CL192" s="314"/>
      <c r="CM192" s="365"/>
      <c r="CN192" s="348"/>
      <c r="CO192" s="349"/>
      <c r="CP192" s="349"/>
      <c r="CQ192" s="349"/>
      <c r="CR192" s="350"/>
    </row>
    <row r="193" spans="2:96" ht="34" customHeight="1">
      <c r="B193" s="356"/>
      <c r="C193" s="349"/>
      <c r="D193" s="349"/>
      <c r="E193" s="349"/>
      <c r="F193" s="349"/>
      <c r="G193" s="349"/>
      <c r="H193" s="349"/>
      <c r="I193" s="93"/>
      <c r="J193" s="9" t="s">
        <v>624</v>
      </c>
      <c r="K193" s="82"/>
      <c r="L193" s="82"/>
      <c r="M193" s="82"/>
      <c r="N193" s="16"/>
      <c r="O193" s="158"/>
      <c r="S193" s="70"/>
      <c r="T193" s="70"/>
      <c r="U193" s="70"/>
      <c r="V193" s="70"/>
      <c r="W193" s="70"/>
      <c r="X193" s="70"/>
      <c r="Y193" s="70"/>
      <c r="Z193" s="70"/>
      <c r="AA193" s="70"/>
      <c r="AB193" s="70"/>
      <c r="AC193" s="70"/>
      <c r="AD193" s="70"/>
      <c r="AE193" s="70"/>
      <c r="AF193" s="70"/>
      <c r="AG193" s="70"/>
      <c r="AH193" s="70"/>
      <c r="AI193" s="70"/>
      <c r="AJ193" s="70"/>
      <c r="AK193" s="70"/>
      <c r="AL193" s="70"/>
      <c r="AM193" s="70"/>
      <c r="AN193" s="146"/>
      <c r="AO193" s="348"/>
      <c r="AP193" s="349"/>
      <c r="AQ193" s="349"/>
      <c r="AR193" s="349"/>
      <c r="AS193" s="350"/>
      <c r="BA193" s="356"/>
      <c r="BB193" s="349"/>
      <c r="BC193" s="349"/>
      <c r="BD193" s="349"/>
      <c r="BE193" s="349"/>
      <c r="BF193" s="349"/>
      <c r="BG193" s="357"/>
      <c r="BH193" s="93"/>
      <c r="BI193" s="43"/>
      <c r="BJ193" s="82"/>
      <c r="BK193" s="82"/>
      <c r="BL193" s="82"/>
      <c r="BM193" s="16"/>
      <c r="BN193" s="158"/>
      <c r="BR193" s="70"/>
      <c r="BS193" s="70"/>
      <c r="BT193" s="70"/>
      <c r="BU193" s="70"/>
      <c r="BV193" s="70"/>
      <c r="BW193" s="70"/>
      <c r="BX193" s="70"/>
      <c r="BY193" s="70"/>
      <c r="BZ193" s="70"/>
      <c r="CA193" s="70"/>
      <c r="CB193" s="70"/>
      <c r="CC193" s="70"/>
      <c r="CD193" s="70"/>
      <c r="CE193" s="70"/>
      <c r="CF193" s="70"/>
      <c r="CG193" s="70"/>
      <c r="CH193" s="70"/>
      <c r="CI193" s="70"/>
      <c r="CJ193" s="70"/>
      <c r="CK193" s="70"/>
      <c r="CL193" s="70"/>
      <c r="CM193" s="146"/>
      <c r="CN193" s="348"/>
      <c r="CO193" s="349"/>
      <c r="CP193" s="349"/>
      <c r="CQ193" s="349"/>
      <c r="CR193" s="350"/>
    </row>
    <row r="194" spans="2:96" ht="26.25" customHeight="1">
      <c r="B194" s="356"/>
      <c r="C194" s="349"/>
      <c r="D194" s="349"/>
      <c r="E194" s="349"/>
      <c r="F194" s="349"/>
      <c r="G194" s="349"/>
      <c r="H194" s="349"/>
      <c r="I194" s="93"/>
      <c r="J194" s="43"/>
      <c r="K194" s="364" t="s">
        <v>631</v>
      </c>
      <c r="L194" s="364"/>
      <c r="M194" s="364"/>
      <c r="N194" s="364"/>
      <c r="O194" s="364"/>
      <c r="P194" s="364"/>
      <c r="R194" s="364" t="s">
        <v>389</v>
      </c>
      <c r="S194" s="364"/>
      <c r="T194" s="364"/>
      <c r="U194" s="364"/>
      <c r="V194" s="364"/>
      <c r="W194" s="364"/>
      <c r="X194" s="364"/>
      <c r="Y194" s="364"/>
      <c r="Z194" s="364"/>
      <c r="AA194" s="364"/>
      <c r="AB194" s="364"/>
      <c r="AC194" s="364"/>
      <c r="AD194" s="364"/>
      <c r="AE194" s="70"/>
      <c r="AF194" s="561" t="s">
        <v>611</v>
      </c>
      <c r="AG194" s="561"/>
      <c r="AH194" s="561"/>
      <c r="AI194" s="561"/>
      <c r="AJ194" s="561"/>
      <c r="AK194" s="561"/>
      <c r="AL194" s="561"/>
      <c r="AM194" s="561"/>
      <c r="AN194" s="562"/>
      <c r="AO194" s="348"/>
      <c r="AP194" s="349"/>
      <c r="AQ194" s="349"/>
      <c r="AR194" s="349"/>
      <c r="AS194" s="350"/>
      <c r="BA194" s="356"/>
      <c r="BB194" s="349"/>
      <c r="BC194" s="349"/>
      <c r="BD194" s="349"/>
      <c r="BE194" s="349"/>
      <c r="BF194" s="349"/>
      <c r="BG194" s="357"/>
      <c r="BH194" s="93"/>
      <c r="BI194" s="43"/>
      <c r="BJ194" s="328"/>
      <c r="BK194" s="328"/>
      <c r="BL194" s="328"/>
      <c r="BM194" s="328"/>
      <c r="BN194" s="328"/>
      <c r="BO194" s="328"/>
      <c r="BQ194" s="364" t="s">
        <v>389</v>
      </c>
      <c r="BR194" s="364"/>
      <c r="BS194" s="364"/>
      <c r="BT194" s="364"/>
      <c r="BU194" s="364"/>
      <c r="BV194" s="364"/>
      <c r="BW194" s="364"/>
      <c r="BX194" s="364"/>
      <c r="BY194" s="364"/>
      <c r="BZ194" s="364"/>
      <c r="CA194" s="364"/>
      <c r="CB194" s="364"/>
      <c r="CC194" s="364"/>
      <c r="CD194" s="70"/>
      <c r="CE194" s="70"/>
      <c r="CF194" s="70"/>
      <c r="CG194" s="70"/>
      <c r="CH194" s="70"/>
      <c r="CI194" s="70"/>
      <c r="CJ194" s="70"/>
      <c r="CK194" s="70"/>
      <c r="CL194" s="70"/>
      <c r="CM194" s="146"/>
      <c r="CN194" s="348"/>
      <c r="CO194" s="349"/>
      <c r="CP194" s="349"/>
      <c r="CQ194" s="349"/>
      <c r="CR194" s="350"/>
    </row>
    <row r="195" spans="2:96" ht="26.25" customHeight="1">
      <c r="B195" s="356"/>
      <c r="C195" s="349"/>
      <c r="D195" s="349"/>
      <c r="E195" s="349"/>
      <c r="F195" s="349"/>
      <c r="G195" s="349"/>
      <c r="H195" s="349"/>
      <c r="I195" s="93"/>
      <c r="J195" s="43"/>
      <c r="K195" s="560" t="s">
        <v>632</v>
      </c>
      <c r="L195" s="560"/>
      <c r="M195" s="560"/>
      <c r="N195" s="560"/>
      <c r="O195" s="560"/>
      <c r="P195" s="560"/>
      <c r="S195" s="70"/>
      <c r="T195" s="70"/>
      <c r="U195" s="70"/>
      <c r="V195" s="70"/>
      <c r="W195" s="70"/>
      <c r="X195" s="70"/>
      <c r="Y195" s="70"/>
      <c r="Z195" s="70"/>
      <c r="AA195" s="70"/>
      <c r="AB195" s="70"/>
      <c r="AC195" s="70"/>
      <c r="AD195" s="70"/>
      <c r="AE195" s="70"/>
      <c r="AF195" s="561"/>
      <c r="AG195" s="561"/>
      <c r="AH195" s="561"/>
      <c r="AI195" s="561"/>
      <c r="AJ195" s="561"/>
      <c r="AK195" s="561"/>
      <c r="AL195" s="561"/>
      <c r="AM195" s="561"/>
      <c r="AN195" s="562"/>
      <c r="AO195" s="348"/>
      <c r="AP195" s="349"/>
      <c r="AQ195" s="349"/>
      <c r="AR195" s="349"/>
      <c r="AS195" s="350"/>
      <c r="BA195" s="356"/>
      <c r="BB195" s="349"/>
      <c r="BC195" s="349"/>
      <c r="BD195" s="349"/>
      <c r="BE195" s="349"/>
      <c r="BF195" s="349"/>
      <c r="BG195" s="357"/>
      <c r="BH195" s="93"/>
      <c r="BI195" s="43"/>
      <c r="BJ195" s="328"/>
      <c r="BK195" s="328"/>
      <c r="BL195" s="328"/>
      <c r="BM195" s="328"/>
      <c r="BN195" s="328"/>
      <c r="BO195" s="328"/>
      <c r="BR195" s="70"/>
      <c r="BS195" s="70"/>
      <c r="BT195" s="70"/>
      <c r="BU195" s="70"/>
      <c r="BV195" s="70"/>
      <c r="BW195" s="70"/>
      <c r="BX195" s="70"/>
      <c r="BY195" s="70"/>
      <c r="BZ195" s="70"/>
      <c r="CA195" s="70"/>
      <c r="CB195" s="70"/>
      <c r="CC195" s="70"/>
      <c r="CD195" s="70"/>
      <c r="CE195" s="70"/>
      <c r="CF195" s="70"/>
      <c r="CG195" s="70"/>
      <c r="CH195" s="70"/>
      <c r="CI195" s="70"/>
      <c r="CJ195" s="70"/>
      <c r="CK195" s="70"/>
      <c r="CL195" s="70"/>
      <c r="CM195" s="146"/>
      <c r="CN195" s="348"/>
      <c r="CO195" s="349"/>
      <c r="CP195" s="349"/>
      <c r="CQ195" s="349"/>
      <c r="CR195" s="350"/>
    </row>
    <row r="196" spans="2:96" ht="26.25" customHeight="1">
      <c r="B196" s="356"/>
      <c r="C196" s="349"/>
      <c r="D196" s="349"/>
      <c r="E196" s="349"/>
      <c r="F196" s="349"/>
      <c r="G196" s="349"/>
      <c r="H196" s="349"/>
      <c r="I196" s="93"/>
      <c r="J196" s="43"/>
      <c r="K196" s="560"/>
      <c r="L196" s="560"/>
      <c r="M196" s="560"/>
      <c r="N196" s="560"/>
      <c r="O196" s="560"/>
      <c r="P196" s="560"/>
      <c r="S196" s="70"/>
      <c r="T196" s="70"/>
      <c r="U196" s="70"/>
      <c r="V196" s="70"/>
      <c r="W196" s="70"/>
      <c r="X196" s="70"/>
      <c r="Y196" s="70"/>
      <c r="Z196" s="70"/>
      <c r="AA196" s="70"/>
      <c r="AB196" s="70"/>
      <c r="AC196" s="70"/>
      <c r="AD196" s="70"/>
      <c r="AE196" s="70"/>
      <c r="AF196" s="561"/>
      <c r="AG196" s="561"/>
      <c r="AH196" s="561"/>
      <c r="AI196" s="561"/>
      <c r="AJ196" s="561"/>
      <c r="AK196" s="561"/>
      <c r="AL196" s="561"/>
      <c r="AM196" s="561"/>
      <c r="AN196" s="562"/>
      <c r="AO196" s="348"/>
      <c r="AP196" s="349"/>
      <c r="AQ196" s="349"/>
      <c r="AR196" s="349"/>
      <c r="AS196" s="350"/>
      <c r="BA196" s="356"/>
      <c r="BB196" s="349"/>
      <c r="BC196" s="349"/>
      <c r="BD196" s="349"/>
      <c r="BE196" s="349"/>
      <c r="BF196" s="349"/>
      <c r="BG196" s="357"/>
      <c r="BH196" s="93"/>
      <c r="BI196" s="43"/>
      <c r="BJ196" s="328"/>
      <c r="BK196" s="328"/>
      <c r="BL196" s="328"/>
      <c r="BM196" s="328"/>
      <c r="BN196" s="328"/>
      <c r="BO196" s="328"/>
      <c r="BR196" s="70"/>
      <c r="BS196" s="70"/>
      <c r="BT196" s="70"/>
      <c r="BU196" s="70"/>
      <c r="BV196" s="70"/>
      <c r="BW196" s="70"/>
      <c r="BX196" s="70"/>
      <c r="BY196" s="70"/>
      <c r="BZ196" s="70"/>
      <c r="CA196" s="70"/>
      <c r="CB196" s="70"/>
      <c r="CC196" s="70"/>
      <c r="CD196" s="70"/>
      <c r="CE196" s="70"/>
      <c r="CF196" s="70"/>
      <c r="CG196" s="70"/>
      <c r="CH196" s="70"/>
      <c r="CI196" s="70"/>
      <c r="CJ196" s="70"/>
      <c r="CK196" s="70"/>
      <c r="CL196" s="70"/>
      <c r="CM196" s="146"/>
      <c r="CN196" s="348"/>
      <c r="CO196" s="349"/>
      <c r="CP196" s="349"/>
      <c r="CQ196" s="349"/>
      <c r="CR196" s="350"/>
    </row>
    <row r="197" spans="2:96" ht="26.25" customHeight="1">
      <c r="B197" s="356"/>
      <c r="C197" s="349"/>
      <c r="D197" s="349"/>
      <c r="E197" s="349"/>
      <c r="F197" s="349"/>
      <c r="G197" s="349"/>
      <c r="H197" s="349"/>
      <c r="I197" s="93"/>
      <c r="J197" s="43"/>
      <c r="K197" s="560"/>
      <c r="L197" s="560"/>
      <c r="M197" s="560"/>
      <c r="N197" s="560"/>
      <c r="O197" s="560"/>
      <c r="P197" s="560"/>
      <c r="S197" s="70"/>
      <c r="T197" s="70"/>
      <c r="U197" s="70"/>
      <c r="V197" s="70"/>
      <c r="W197" s="70"/>
      <c r="X197" s="70"/>
      <c r="Y197" s="70"/>
      <c r="Z197" s="70"/>
      <c r="AA197" s="70"/>
      <c r="AB197" s="70"/>
      <c r="AC197" s="70"/>
      <c r="AD197" s="70"/>
      <c r="AE197" s="70"/>
      <c r="AF197" s="561"/>
      <c r="AG197" s="561"/>
      <c r="AH197" s="561"/>
      <c r="AI197" s="561"/>
      <c r="AJ197" s="561"/>
      <c r="AK197" s="561"/>
      <c r="AL197" s="561"/>
      <c r="AM197" s="561"/>
      <c r="AN197" s="562"/>
      <c r="AO197" s="348"/>
      <c r="AP197" s="349"/>
      <c r="AQ197" s="349"/>
      <c r="AR197" s="349"/>
      <c r="AS197" s="350"/>
      <c r="BA197" s="356"/>
      <c r="BB197" s="349"/>
      <c r="BC197" s="349"/>
      <c r="BD197" s="349"/>
      <c r="BE197" s="349"/>
      <c r="BF197" s="349"/>
      <c r="BG197" s="357"/>
      <c r="BH197" s="93"/>
      <c r="BI197" s="43"/>
      <c r="BJ197" s="328"/>
      <c r="BK197" s="328"/>
      <c r="BL197" s="328"/>
      <c r="BM197" s="328"/>
      <c r="BN197" s="328"/>
      <c r="BO197" s="328"/>
      <c r="BR197" s="70"/>
      <c r="BS197" s="70"/>
      <c r="BT197" s="70"/>
      <c r="BU197" s="70"/>
      <c r="BV197" s="70"/>
      <c r="BW197" s="70"/>
      <c r="BX197" s="70"/>
      <c r="BY197" s="70"/>
      <c r="BZ197" s="70"/>
      <c r="CA197" s="70"/>
      <c r="CB197" s="70"/>
      <c r="CC197" s="70"/>
      <c r="CD197" s="70"/>
      <c r="CE197" s="70"/>
      <c r="CF197" s="70"/>
      <c r="CG197" s="70"/>
      <c r="CH197" s="70"/>
      <c r="CI197" s="70"/>
      <c r="CJ197" s="70"/>
      <c r="CK197" s="70"/>
      <c r="CL197" s="70"/>
      <c r="CM197" s="146"/>
      <c r="CN197" s="348"/>
      <c r="CO197" s="349"/>
      <c r="CP197" s="349"/>
      <c r="CQ197" s="349"/>
      <c r="CR197" s="350"/>
    </row>
    <row r="198" spans="2:96" ht="26.25" customHeight="1">
      <c r="B198" s="356"/>
      <c r="C198" s="349"/>
      <c r="D198" s="349"/>
      <c r="E198" s="349"/>
      <c r="F198" s="349"/>
      <c r="G198" s="349"/>
      <c r="H198" s="349"/>
      <c r="I198" s="93"/>
      <c r="J198" s="43"/>
      <c r="K198" s="560"/>
      <c r="L198" s="560"/>
      <c r="M198" s="560"/>
      <c r="N198" s="560"/>
      <c r="O198" s="560"/>
      <c r="P198" s="560"/>
      <c r="S198" s="70"/>
      <c r="T198" s="70"/>
      <c r="U198" s="70"/>
      <c r="V198" s="70"/>
      <c r="W198" s="70"/>
      <c r="X198" s="70"/>
      <c r="Y198" s="70"/>
      <c r="Z198" s="70"/>
      <c r="AA198" s="70"/>
      <c r="AB198" s="70"/>
      <c r="AC198" s="70"/>
      <c r="AD198" s="70"/>
      <c r="AE198" s="70"/>
      <c r="AF198" s="70"/>
      <c r="AG198" s="70"/>
      <c r="AH198" s="70"/>
      <c r="AI198" s="70"/>
      <c r="AJ198" s="70"/>
      <c r="AK198" s="70"/>
      <c r="AL198" s="70"/>
      <c r="AM198" s="70"/>
      <c r="AN198" s="146"/>
      <c r="AO198" s="348"/>
      <c r="AP198" s="349"/>
      <c r="AQ198" s="349"/>
      <c r="AR198" s="349"/>
      <c r="AS198" s="350"/>
      <c r="BA198" s="356"/>
      <c r="BB198" s="349"/>
      <c r="BC198" s="349"/>
      <c r="BD198" s="349"/>
      <c r="BE198" s="349"/>
      <c r="BF198" s="349"/>
      <c r="BG198" s="357"/>
      <c r="BH198" s="93"/>
      <c r="BI198" s="43"/>
      <c r="BJ198" s="328"/>
      <c r="BK198" s="328"/>
      <c r="BL198" s="328"/>
      <c r="BM198" s="328"/>
      <c r="BN198" s="328"/>
      <c r="BO198" s="328"/>
      <c r="BR198" s="70"/>
      <c r="BS198" s="70"/>
      <c r="BT198" s="70"/>
      <c r="BU198" s="70"/>
      <c r="BV198" s="70"/>
      <c r="BW198" s="70"/>
      <c r="BX198" s="70"/>
      <c r="BY198" s="70"/>
      <c r="BZ198" s="70"/>
      <c r="CA198" s="70"/>
      <c r="CB198" s="70"/>
      <c r="CC198" s="70"/>
      <c r="CD198" s="70"/>
      <c r="CE198" s="70"/>
      <c r="CF198" s="70"/>
      <c r="CG198" s="70"/>
      <c r="CH198" s="70"/>
      <c r="CI198" s="70"/>
      <c r="CJ198" s="70"/>
      <c r="CK198" s="70"/>
      <c r="CL198" s="70"/>
      <c r="CM198" s="146"/>
      <c r="CN198" s="348"/>
      <c r="CO198" s="349"/>
      <c r="CP198" s="349"/>
      <c r="CQ198" s="349"/>
      <c r="CR198" s="350"/>
    </row>
    <row r="199" spans="2:96" ht="26.25" customHeight="1">
      <c r="B199" s="356"/>
      <c r="C199" s="349"/>
      <c r="D199" s="349"/>
      <c r="E199" s="349"/>
      <c r="F199" s="349"/>
      <c r="G199" s="349"/>
      <c r="H199" s="349"/>
      <c r="I199" s="93"/>
      <c r="J199" s="43"/>
      <c r="K199" s="560"/>
      <c r="L199" s="560"/>
      <c r="M199" s="560"/>
      <c r="N199" s="560"/>
      <c r="O199" s="560"/>
      <c r="P199" s="560"/>
      <c r="S199" s="70"/>
      <c r="T199" s="70"/>
      <c r="U199" s="70"/>
      <c r="V199" s="70"/>
      <c r="W199" s="70"/>
      <c r="X199" s="70"/>
      <c r="Y199" s="70"/>
      <c r="Z199" s="70"/>
      <c r="AA199" s="70"/>
      <c r="AB199" s="70"/>
      <c r="AC199" s="70"/>
      <c r="AD199" s="70"/>
      <c r="AE199" s="70"/>
      <c r="AF199" s="70"/>
      <c r="AG199" s="70"/>
      <c r="AH199" s="70"/>
      <c r="AI199" s="70"/>
      <c r="AJ199" s="70"/>
      <c r="AK199" s="70"/>
      <c r="AL199" s="70"/>
      <c r="AM199" s="70"/>
      <c r="AN199" s="146"/>
      <c r="AO199" s="348"/>
      <c r="AP199" s="349"/>
      <c r="AQ199" s="349"/>
      <c r="AR199" s="349"/>
      <c r="AS199" s="350"/>
      <c r="BA199" s="356"/>
      <c r="BB199" s="349"/>
      <c r="BC199" s="349"/>
      <c r="BD199" s="349"/>
      <c r="BE199" s="349"/>
      <c r="BF199" s="349"/>
      <c r="BG199" s="357"/>
      <c r="BH199" s="93"/>
      <c r="BI199" s="43"/>
      <c r="BJ199" s="328"/>
      <c r="BK199" s="328"/>
      <c r="BL199" s="328"/>
      <c r="BM199" s="328"/>
      <c r="BN199" s="328"/>
      <c r="BO199" s="328"/>
      <c r="BR199" s="70"/>
      <c r="BS199" s="70"/>
      <c r="BT199" s="70"/>
      <c r="BU199" s="70"/>
      <c r="BV199" s="70"/>
      <c r="BW199" s="70"/>
      <c r="BX199" s="70"/>
      <c r="BY199" s="70"/>
      <c r="BZ199" s="70"/>
      <c r="CA199" s="70"/>
      <c r="CB199" s="70"/>
      <c r="CC199" s="70"/>
      <c r="CD199" s="70"/>
      <c r="CE199" s="70"/>
      <c r="CF199" s="70"/>
      <c r="CG199" s="70"/>
      <c r="CH199" s="70"/>
      <c r="CI199" s="70"/>
      <c r="CJ199" s="70"/>
      <c r="CK199" s="70"/>
      <c r="CL199" s="70"/>
      <c r="CM199" s="146"/>
      <c r="CN199" s="348"/>
      <c r="CO199" s="349"/>
      <c r="CP199" s="349"/>
      <c r="CQ199" s="349"/>
      <c r="CR199" s="350"/>
    </row>
    <row r="200" spans="2:96" ht="26.25" customHeight="1">
      <c r="B200" s="356"/>
      <c r="C200" s="349"/>
      <c r="D200" s="349"/>
      <c r="E200" s="349"/>
      <c r="F200" s="349"/>
      <c r="G200" s="349"/>
      <c r="H200" s="349"/>
      <c r="I200" s="93"/>
      <c r="J200" s="43"/>
      <c r="K200" s="560"/>
      <c r="L200" s="560"/>
      <c r="M200" s="560"/>
      <c r="N200" s="560"/>
      <c r="O200" s="560"/>
      <c r="P200" s="560"/>
      <c r="S200" s="70"/>
      <c r="T200" s="70"/>
      <c r="U200" s="70"/>
      <c r="V200" s="70"/>
      <c r="W200" s="70"/>
      <c r="X200" s="70"/>
      <c r="Y200" s="70"/>
      <c r="Z200" s="70"/>
      <c r="AA200" s="70"/>
      <c r="AB200" s="70"/>
      <c r="AC200" s="70"/>
      <c r="AD200" s="70"/>
      <c r="AE200" s="70"/>
      <c r="AF200" s="70"/>
      <c r="AG200" s="70"/>
      <c r="AH200" s="70"/>
      <c r="AI200" s="70"/>
      <c r="AJ200" s="70"/>
      <c r="AK200" s="70"/>
      <c r="AL200" s="70"/>
      <c r="AM200" s="70"/>
      <c r="AN200" s="146"/>
      <c r="AO200" s="348"/>
      <c r="AP200" s="349"/>
      <c r="AQ200" s="349"/>
      <c r="AR200" s="349"/>
      <c r="AS200" s="350"/>
      <c r="BA200" s="356"/>
      <c r="BB200" s="349"/>
      <c r="BC200" s="349"/>
      <c r="BD200" s="349"/>
      <c r="BE200" s="349"/>
      <c r="BF200" s="349"/>
      <c r="BG200" s="357"/>
      <c r="BH200" s="93"/>
      <c r="BI200" s="43"/>
      <c r="BJ200" s="328"/>
      <c r="BK200" s="328"/>
      <c r="BL200" s="328"/>
      <c r="BM200" s="328"/>
      <c r="BN200" s="328"/>
      <c r="BO200" s="328"/>
      <c r="BR200" s="70"/>
      <c r="BS200" s="70"/>
      <c r="BT200" s="70"/>
      <c r="BU200" s="70"/>
      <c r="BV200" s="70"/>
      <c r="BW200" s="70"/>
      <c r="BX200" s="70"/>
      <c r="BY200" s="70"/>
      <c r="BZ200" s="70"/>
      <c r="CA200" s="70"/>
      <c r="CB200" s="70"/>
      <c r="CC200" s="70"/>
      <c r="CD200" s="70"/>
      <c r="CE200" s="70"/>
      <c r="CF200" s="70"/>
      <c r="CG200" s="70"/>
      <c r="CH200" s="70"/>
      <c r="CI200" s="70"/>
      <c r="CJ200" s="70"/>
      <c r="CK200" s="70"/>
      <c r="CL200" s="70"/>
      <c r="CM200" s="146"/>
      <c r="CN200" s="348"/>
      <c r="CO200" s="349"/>
      <c r="CP200" s="349"/>
      <c r="CQ200" s="349"/>
      <c r="CR200" s="350"/>
    </row>
    <row r="201" spans="2:96" ht="26.25" customHeight="1">
      <c r="B201" s="356"/>
      <c r="C201" s="349"/>
      <c r="D201" s="349"/>
      <c r="E201" s="349"/>
      <c r="F201" s="349"/>
      <c r="G201" s="349"/>
      <c r="H201" s="349"/>
      <c r="I201" s="93"/>
      <c r="J201" s="9" t="s">
        <v>440</v>
      </c>
      <c r="K201" s="27"/>
      <c r="L201" s="27"/>
      <c r="M201" s="27"/>
      <c r="N201" s="16"/>
      <c r="O201" s="158"/>
      <c r="R201" s="161"/>
      <c r="S201" s="161"/>
      <c r="T201" s="161"/>
      <c r="U201" s="161"/>
      <c r="V201" s="161"/>
      <c r="W201" s="161"/>
      <c r="X201" s="161"/>
      <c r="Y201" s="161"/>
      <c r="Z201" s="161"/>
      <c r="AA201" s="161"/>
      <c r="AB201" s="161"/>
      <c r="AC201" s="161"/>
      <c r="AD201" s="161"/>
      <c r="AE201" s="161"/>
      <c r="AF201" s="161"/>
      <c r="AG201" s="161"/>
      <c r="AH201" s="161"/>
      <c r="AI201" s="161"/>
      <c r="AJ201" s="161"/>
      <c r="AK201" s="161"/>
      <c r="AL201" s="161"/>
      <c r="AM201" s="161"/>
      <c r="AN201" s="146"/>
      <c r="AO201" s="348"/>
      <c r="AP201" s="349"/>
      <c r="AQ201" s="349"/>
      <c r="AR201" s="349"/>
      <c r="AS201" s="350"/>
      <c r="BA201" s="356"/>
      <c r="BB201" s="349"/>
      <c r="BC201" s="349"/>
      <c r="BD201" s="349"/>
      <c r="BE201" s="349"/>
      <c r="BF201" s="349"/>
      <c r="BG201" s="357"/>
      <c r="BH201" s="93"/>
      <c r="BI201" s="9" t="s">
        <v>440</v>
      </c>
      <c r="BJ201" s="27"/>
      <c r="BK201" s="27"/>
      <c r="BL201" s="27"/>
      <c r="BM201" s="16"/>
      <c r="BN201" s="158"/>
      <c r="BQ201" s="161"/>
      <c r="BR201" s="161"/>
      <c r="BS201" s="161"/>
      <c r="BT201" s="161"/>
      <c r="BU201" s="161"/>
      <c r="BV201" s="161"/>
      <c r="BW201" s="161"/>
      <c r="BX201" s="161"/>
      <c r="BY201" s="161"/>
      <c r="BZ201" s="161"/>
      <c r="CA201" s="161"/>
      <c r="CB201" s="161"/>
      <c r="CC201" s="161"/>
      <c r="CD201" s="161"/>
      <c r="CE201" s="161"/>
      <c r="CF201" s="161"/>
      <c r="CG201" s="161"/>
      <c r="CH201" s="161"/>
      <c r="CI201" s="161"/>
      <c r="CJ201" s="161"/>
      <c r="CK201" s="161"/>
      <c r="CL201" s="161"/>
      <c r="CN201" s="348"/>
      <c r="CO201" s="349"/>
      <c r="CP201" s="349"/>
      <c r="CQ201" s="349"/>
      <c r="CR201" s="350"/>
    </row>
    <row r="202" spans="2:96" ht="26.25" customHeight="1">
      <c r="B202" s="356"/>
      <c r="C202" s="349"/>
      <c r="D202" s="349"/>
      <c r="E202" s="349"/>
      <c r="F202" s="349"/>
      <c r="G202" s="349"/>
      <c r="H202" s="349"/>
      <c r="I202" s="93"/>
      <c r="J202" s="315" t="s">
        <v>617</v>
      </c>
      <c r="K202" s="405"/>
      <c r="L202" s="405"/>
      <c r="M202" s="405"/>
      <c r="N202" s="405"/>
      <c r="O202" s="405"/>
      <c r="P202" s="405"/>
      <c r="Q202" s="405"/>
      <c r="R202" s="405"/>
      <c r="S202" s="405"/>
      <c r="T202" s="405"/>
      <c r="U202" s="405"/>
      <c r="V202" s="405"/>
      <c r="W202" s="405"/>
      <c r="X202" s="405"/>
      <c r="Y202" s="405"/>
      <c r="Z202" s="405"/>
      <c r="AA202" s="405"/>
      <c r="AB202" s="405"/>
      <c r="AC202" s="405"/>
      <c r="AD202" s="405"/>
      <c r="AE202" s="405"/>
      <c r="AF202" s="405"/>
      <c r="AG202" s="405"/>
      <c r="AH202" s="161"/>
      <c r="AI202" s="161"/>
      <c r="AJ202" s="161"/>
      <c r="AK202" s="161"/>
      <c r="AL202" s="161"/>
      <c r="AM202" s="161"/>
      <c r="AN202" s="146"/>
      <c r="AO202" s="348"/>
      <c r="AP202" s="349"/>
      <c r="AQ202" s="349"/>
      <c r="AR202" s="349"/>
      <c r="AS202" s="350"/>
      <c r="BA202" s="356"/>
      <c r="BB202" s="349"/>
      <c r="BC202" s="349"/>
      <c r="BD202" s="349"/>
      <c r="BE202" s="349"/>
      <c r="BF202" s="349"/>
      <c r="BG202" s="357"/>
      <c r="BH202" s="93"/>
      <c r="BI202" s="315" t="s">
        <v>439</v>
      </c>
      <c r="BJ202" s="315"/>
      <c r="BK202" s="315"/>
      <c r="BL202" s="315"/>
      <c r="BM202" s="315"/>
      <c r="BN202" s="315"/>
      <c r="BO202" s="315"/>
      <c r="BP202" s="315"/>
      <c r="BQ202" s="315"/>
      <c r="BR202" s="315"/>
      <c r="BS202" s="315"/>
      <c r="BT202" s="315"/>
      <c r="BU202" s="315"/>
      <c r="BV202" s="315"/>
      <c r="BW202" s="315"/>
      <c r="BX202" s="315"/>
      <c r="BY202" s="315"/>
      <c r="BZ202" s="315"/>
      <c r="CA202" s="315"/>
      <c r="CB202" s="315"/>
      <c r="CC202" s="315"/>
      <c r="CD202" s="315"/>
      <c r="CE202" s="315"/>
      <c r="CF202" s="315"/>
      <c r="CG202" s="161"/>
      <c r="CH202" s="161"/>
      <c r="CI202" s="161"/>
      <c r="CJ202" s="161"/>
      <c r="CK202" s="161"/>
      <c r="CL202" s="161"/>
      <c r="CN202" s="348"/>
      <c r="CO202" s="349"/>
      <c r="CP202" s="349"/>
      <c r="CQ202" s="349"/>
      <c r="CR202" s="350"/>
    </row>
    <row r="203" spans="2:96" ht="51.5" customHeight="1" thickBot="1">
      <c r="B203" s="356"/>
      <c r="C203" s="349"/>
      <c r="D203" s="349"/>
      <c r="E203" s="349"/>
      <c r="F203" s="349"/>
      <c r="G203" s="349"/>
      <c r="H203" s="349"/>
      <c r="I203" s="93"/>
      <c r="J203" s="405"/>
      <c r="K203" s="405"/>
      <c r="L203" s="405"/>
      <c r="M203" s="405"/>
      <c r="N203" s="405"/>
      <c r="O203" s="405"/>
      <c r="P203" s="405"/>
      <c r="Q203" s="405"/>
      <c r="R203" s="405"/>
      <c r="S203" s="405"/>
      <c r="T203" s="405"/>
      <c r="U203" s="405"/>
      <c r="V203" s="405"/>
      <c r="W203" s="405"/>
      <c r="X203" s="405"/>
      <c r="Y203" s="405"/>
      <c r="Z203" s="405"/>
      <c r="AA203" s="405"/>
      <c r="AB203" s="405"/>
      <c r="AC203" s="405"/>
      <c r="AD203" s="405"/>
      <c r="AE203" s="405"/>
      <c r="AF203" s="405"/>
      <c r="AG203" s="405"/>
      <c r="AH203" s="161"/>
      <c r="AI203" s="161"/>
      <c r="AJ203" s="161"/>
      <c r="AK203" s="161"/>
      <c r="AL203" s="161"/>
      <c r="AM203" s="161"/>
      <c r="AN203" s="146"/>
      <c r="AO203" s="348"/>
      <c r="AP203" s="349"/>
      <c r="AQ203" s="349"/>
      <c r="AR203" s="349"/>
      <c r="AS203" s="350"/>
      <c r="BA203" s="356"/>
      <c r="BB203" s="349"/>
      <c r="BC203" s="349"/>
      <c r="BD203" s="349"/>
      <c r="BE203" s="349"/>
      <c r="BF203" s="349"/>
      <c r="BG203" s="357"/>
      <c r="BH203" s="93"/>
      <c r="BI203" s="315"/>
      <c r="BJ203" s="315"/>
      <c r="BK203" s="315"/>
      <c r="BL203" s="315"/>
      <c r="BM203" s="315"/>
      <c r="BN203" s="315"/>
      <c r="BO203" s="315"/>
      <c r="BP203" s="315"/>
      <c r="BQ203" s="315"/>
      <c r="BR203" s="315"/>
      <c r="BS203" s="315"/>
      <c r="BT203" s="315"/>
      <c r="BU203" s="315"/>
      <c r="BV203" s="315"/>
      <c r="BW203" s="315"/>
      <c r="BX203" s="315"/>
      <c r="BY203" s="315"/>
      <c r="BZ203" s="315"/>
      <c r="CA203" s="315"/>
      <c r="CB203" s="315"/>
      <c r="CC203" s="315"/>
      <c r="CD203" s="315"/>
      <c r="CE203" s="315"/>
      <c r="CF203" s="315"/>
      <c r="CG203" s="161"/>
      <c r="CH203" s="161"/>
      <c r="CI203" s="161"/>
      <c r="CJ203" s="161"/>
      <c r="CK203" s="161"/>
      <c r="CL203" s="161"/>
      <c r="CN203" s="348"/>
      <c r="CO203" s="349"/>
      <c r="CP203" s="349"/>
      <c r="CQ203" s="349"/>
      <c r="CR203" s="350"/>
    </row>
    <row r="204" spans="2:96" ht="42" customHeight="1" thickBot="1">
      <c r="B204" s="356"/>
      <c r="C204" s="349"/>
      <c r="D204" s="349"/>
      <c r="E204" s="349"/>
      <c r="F204" s="349"/>
      <c r="G204" s="349"/>
      <c r="H204" s="349"/>
      <c r="I204" s="93"/>
      <c r="J204" s="506" t="s">
        <v>614</v>
      </c>
      <c r="K204" s="328"/>
      <c r="L204" s="372"/>
      <c r="M204" s="554">
        <f>M24</f>
        <v>0</v>
      </c>
      <c r="N204" s="544"/>
      <c r="O204" s="544"/>
      <c r="P204" s="544"/>
      <c r="Q204" s="544"/>
      <c r="R204" s="426"/>
      <c r="S204" s="9" t="s">
        <v>42</v>
      </c>
      <c r="V204" s="564"/>
      <c r="W204" s="565"/>
      <c r="X204" s="328" t="s">
        <v>332</v>
      </c>
      <c r="Y204" s="328"/>
      <c r="Z204" s="550" t="s">
        <v>407</v>
      </c>
      <c r="AA204" s="550"/>
      <c r="AB204" s="550"/>
      <c r="AC204" s="550"/>
      <c r="AD204" s="550"/>
      <c r="AE204" s="550"/>
      <c r="AF204" s="550"/>
      <c r="AG204" s="550"/>
      <c r="AH204" s="550"/>
      <c r="AI204" s="551"/>
      <c r="AJ204" s="552"/>
      <c r="AK204" s="553"/>
      <c r="AL204" s="335" t="s">
        <v>612</v>
      </c>
      <c r="AM204" s="328"/>
      <c r="AN204" s="20"/>
      <c r="AO204" s="348"/>
      <c r="AP204" s="349"/>
      <c r="AQ204" s="349"/>
      <c r="AR204" s="349"/>
      <c r="AS204" s="350"/>
      <c r="BA204" s="356"/>
      <c r="BB204" s="349"/>
      <c r="BC204" s="349"/>
      <c r="BD204" s="349"/>
      <c r="BE204" s="349"/>
      <c r="BF204" s="349"/>
      <c r="BG204" s="357"/>
      <c r="BH204" s="93"/>
      <c r="BI204" s="43"/>
      <c r="BJ204" s="9" t="s">
        <v>207</v>
      </c>
      <c r="BL204" s="361" t="s">
        <v>520</v>
      </c>
      <c r="BM204" s="362"/>
      <c r="BN204" s="362"/>
      <c r="BO204" s="362"/>
      <c r="BP204" s="362"/>
      <c r="BQ204" s="363"/>
      <c r="BR204" s="9" t="s">
        <v>42</v>
      </c>
      <c r="BS204" s="328"/>
      <c r="BT204" s="328"/>
      <c r="BU204" s="328"/>
      <c r="CM204" s="20"/>
      <c r="CN204" s="348"/>
      <c r="CO204" s="349"/>
      <c r="CP204" s="349"/>
      <c r="CQ204" s="349"/>
      <c r="CR204" s="350"/>
    </row>
    <row r="205" spans="2:96" ht="25" customHeight="1" thickBot="1">
      <c r="B205" s="356"/>
      <c r="C205" s="349"/>
      <c r="D205" s="349"/>
      <c r="E205" s="349"/>
      <c r="F205" s="349"/>
      <c r="G205" s="349"/>
      <c r="H205" s="349"/>
      <c r="I205" s="93"/>
      <c r="J205" s="43"/>
      <c r="K205" s="43"/>
      <c r="O205" s="16"/>
      <c r="P205" s="547" t="s">
        <v>613</v>
      </c>
      <c r="Q205" s="547"/>
      <c r="X205" s="545"/>
      <c r="Y205" s="545"/>
      <c r="Z205" s="545"/>
      <c r="AA205" s="545"/>
      <c r="AB205" s="545"/>
      <c r="AC205" s="545"/>
      <c r="AD205" s="545"/>
      <c r="AE205" s="545"/>
      <c r="AF205" s="545"/>
      <c r="AG205" s="545"/>
      <c r="AH205" s="545"/>
      <c r="AI205" s="545"/>
      <c r="AJ205" s="545"/>
      <c r="AK205" s="545"/>
      <c r="AL205" s="545"/>
      <c r="AM205" s="545"/>
      <c r="AN205" s="546"/>
      <c r="AO205" s="348"/>
      <c r="AP205" s="349"/>
      <c r="AQ205" s="349"/>
      <c r="AR205" s="349"/>
      <c r="AS205" s="350"/>
      <c r="BA205" s="356"/>
      <c r="BB205" s="349"/>
      <c r="BC205" s="349"/>
      <c r="BD205" s="349"/>
      <c r="BE205" s="349"/>
      <c r="BF205" s="349"/>
      <c r="BG205" s="357"/>
      <c r="BH205" s="93"/>
      <c r="BI205" s="43"/>
      <c r="BJ205" s="43"/>
      <c r="BN205" s="16"/>
      <c r="BO205" s="99"/>
      <c r="BP205" s="99"/>
      <c r="CN205" s="348"/>
      <c r="CO205" s="349"/>
      <c r="CP205" s="349"/>
      <c r="CQ205" s="349"/>
      <c r="CR205" s="350"/>
    </row>
    <row r="206" spans="2:96" ht="38.25" customHeight="1" thickBot="1">
      <c r="B206" s="356"/>
      <c r="C206" s="349"/>
      <c r="D206" s="349"/>
      <c r="E206" s="349"/>
      <c r="F206" s="349"/>
      <c r="G206" s="349"/>
      <c r="H206" s="349"/>
      <c r="I206" s="93"/>
      <c r="J206" s="169" t="s">
        <v>441</v>
      </c>
      <c r="K206" s="169"/>
      <c r="L206" s="169"/>
      <c r="M206" s="169"/>
      <c r="N206" s="169"/>
      <c r="O206" s="169"/>
      <c r="P206" s="169"/>
      <c r="Q206" s="169"/>
      <c r="R206" s="169"/>
      <c r="S206" s="169"/>
      <c r="T206" s="275" t="str">
        <f>IF(AND(V204=1,AI204&gt;=0.5),"避けてください",IF(AND(V204=2,AI204&gt;=3),"避けてください",IF(AND(V204=3,AI204&gt;=5),"避けてください",IF(AND(V204=4,AI204&gt;=7.5),"避けてください",IF(AND(V204=5,AI204=10),"避けてください",IF(AI204&gt;=6,"",IF(OR(V204="",AI204=""),"","可能です")))))))</f>
        <v/>
      </c>
      <c r="U206" s="276"/>
      <c r="V206" s="276"/>
      <c r="W206" s="276"/>
      <c r="X206" s="276"/>
      <c r="Y206" s="276"/>
      <c r="Z206" s="276"/>
      <c r="AA206" s="276"/>
      <c r="AB206" s="276"/>
      <c r="AC206" s="277"/>
      <c r="AD206" s="27"/>
      <c r="AE206" s="27"/>
      <c r="AF206" s="27"/>
      <c r="AG206" s="27"/>
      <c r="AH206" s="161"/>
      <c r="AI206" s="161"/>
      <c r="AJ206" s="161"/>
      <c r="AK206" s="161"/>
      <c r="AL206" s="161"/>
      <c r="AM206" s="161"/>
      <c r="AN206" s="146"/>
      <c r="AO206" s="348"/>
      <c r="AP206" s="349"/>
      <c r="AQ206" s="349"/>
      <c r="AR206" s="349"/>
      <c r="AS206" s="350"/>
      <c r="BA206" s="356"/>
      <c r="BB206" s="349"/>
      <c r="BC206" s="349"/>
      <c r="BD206" s="349"/>
      <c r="BE206" s="349"/>
      <c r="BF206" s="349"/>
      <c r="BG206" s="357"/>
      <c r="BH206" s="93"/>
      <c r="BI206" s="169" t="s">
        <v>441</v>
      </c>
      <c r="BJ206" s="169"/>
      <c r="BK206" s="169"/>
      <c r="BL206" s="169"/>
      <c r="BM206" s="169"/>
      <c r="BN206" s="169"/>
      <c r="BO206" s="169"/>
      <c r="BP206" s="169"/>
      <c r="BQ206" s="169"/>
      <c r="BR206" s="170"/>
      <c r="BS206" s="166" t="e">
        <f>IF(AND(BN192=1,#REF!&gt;=0.5),"避けてください",IF(AND(BN192=2,#REF!&gt;=3),"避けてください",IF(AND(BN192=3,#REF!&gt;=5),"避けてください",IF(AND(BN192=4,#REF!&gt;=7.5),"避けてください",IF(AND(BN192=5,#REF!&gt;=10),"避けてください",IF(BN192&gt;=6,"",IF(OR(BN192="",#REF!=""),"","可能です")))))))</f>
        <v>#REF!</v>
      </c>
      <c r="BT206" s="167"/>
      <c r="BU206" s="167"/>
      <c r="BV206" s="167"/>
      <c r="BW206" s="167"/>
      <c r="BX206" s="167"/>
      <c r="BY206" s="167"/>
      <c r="BZ206" s="167"/>
      <c r="CA206" s="167"/>
      <c r="CB206" s="168"/>
      <c r="CC206" s="27"/>
      <c r="CD206" s="27"/>
      <c r="CE206" s="27"/>
      <c r="CF206" s="27"/>
      <c r="CG206" s="161"/>
      <c r="CH206" s="161"/>
      <c r="CI206" s="161"/>
      <c r="CJ206" s="161"/>
      <c r="CK206" s="161"/>
      <c r="CL206" s="161"/>
      <c r="CN206" s="348"/>
      <c r="CO206" s="349"/>
      <c r="CP206" s="349"/>
      <c r="CQ206" s="349"/>
      <c r="CR206" s="350"/>
    </row>
    <row r="207" spans="2:96" ht="39" customHeight="1" thickBot="1">
      <c r="B207" s="356"/>
      <c r="C207" s="349"/>
      <c r="D207" s="349"/>
      <c r="E207" s="349"/>
      <c r="F207" s="349"/>
      <c r="G207" s="349"/>
      <c r="H207" s="349"/>
      <c r="I207" s="93"/>
      <c r="J207" s="548" t="s">
        <v>622</v>
      </c>
      <c r="K207" s="548"/>
      <c r="L207" s="548"/>
      <c r="M207" s="548"/>
      <c r="N207" s="548"/>
      <c r="O207" s="548"/>
      <c r="P207" s="548"/>
      <c r="Q207" s="548"/>
      <c r="R207" s="548"/>
      <c r="S207" s="548"/>
      <c r="T207" s="548"/>
      <c r="U207" s="548"/>
      <c r="V207" s="548"/>
      <c r="W207" s="548"/>
      <c r="X207" s="548"/>
      <c r="Y207" s="548"/>
      <c r="Z207" s="548"/>
      <c r="AA207" s="548"/>
      <c r="AB207" s="548"/>
      <c r="AC207" s="548"/>
      <c r="AD207" s="548"/>
      <c r="AE207" s="548"/>
      <c r="AF207" s="548"/>
      <c r="AG207" s="548"/>
      <c r="AH207" s="548"/>
      <c r="AI207" s="548"/>
      <c r="AJ207" s="548"/>
      <c r="AK207" s="548"/>
      <c r="AL207" s="548"/>
      <c r="AM207" s="548"/>
      <c r="AN207" s="549"/>
      <c r="AO207" s="348"/>
      <c r="AP207" s="349"/>
      <c r="AQ207" s="349"/>
      <c r="AR207" s="349"/>
      <c r="AS207" s="350"/>
      <c r="BA207" s="356"/>
      <c r="BB207" s="349"/>
      <c r="BC207" s="349"/>
      <c r="BD207" s="349"/>
      <c r="BE207" s="349"/>
      <c r="BF207" s="349"/>
      <c r="BG207" s="357"/>
      <c r="BH207" s="93"/>
      <c r="BI207" s="43"/>
      <c r="BJ207" s="9" t="s">
        <v>207</v>
      </c>
      <c r="BL207" s="361" t="s">
        <v>520</v>
      </c>
      <c r="BM207" s="362"/>
      <c r="BN207" s="362"/>
      <c r="BO207" s="362"/>
      <c r="BP207" s="362"/>
      <c r="BQ207" s="363"/>
      <c r="BR207" s="9" t="s">
        <v>42</v>
      </c>
      <c r="BS207" s="360"/>
      <c r="BT207" s="360"/>
      <c r="BU207" s="360"/>
      <c r="CM207" s="20"/>
      <c r="CN207" s="348"/>
      <c r="CO207" s="349"/>
      <c r="CP207" s="349"/>
      <c r="CQ207" s="349"/>
      <c r="CR207" s="350"/>
    </row>
    <row r="208" spans="2:96" ht="25" customHeight="1" thickBot="1">
      <c r="B208" s="356"/>
      <c r="C208" s="349"/>
      <c r="D208" s="349"/>
      <c r="E208" s="349"/>
      <c r="F208" s="349"/>
      <c r="G208" s="349"/>
      <c r="H208" s="349"/>
      <c r="I208" s="93"/>
      <c r="J208" s="284"/>
      <c r="K208" s="284"/>
      <c r="L208" s="284"/>
      <c r="M208" s="284"/>
      <c r="N208" s="284"/>
      <c r="O208" s="284"/>
      <c r="P208" s="507" t="s">
        <v>613</v>
      </c>
      <c r="Q208" s="507"/>
      <c r="R208" s="284"/>
      <c r="S208" s="284"/>
      <c r="T208" s="284"/>
      <c r="U208" s="284"/>
      <c r="V208" s="284"/>
      <c r="W208" s="284"/>
      <c r="X208" s="284"/>
      <c r="Y208" s="284"/>
      <c r="Z208" s="284"/>
      <c r="AA208" s="284"/>
      <c r="AB208" s="284"/>
      <c r="AC208" s="284"/>
      <c r="AD208" s="284"/>
      <c r="AE208" s="284"/>
      <c r="AF208" s="284"/>
      <c r="AG208" s="284"/>
      <c r="AH208" s="284"/>
      <c r="AI208" s="284"/>
      <c r="AJ208" s="284"/>
      <c r="AK208" s="284"/>
      <c r="AL208" s="284"/>
      <c r="AM208" s="284"/>
      <c r="AN208" s="285"/>
      <c r="AO208" s="348"/>
      <c r="AP208" s="349"/>
      <c r="AQ208" s="349"/>
      <c r="AR208" s="349"/>
      <c r="AS208" s="350"/>
      <c r="BA208" s="356"/>
      <c r="BB208" s="349"/>
      <c r="BC208" s="349"/>
      <c r="BD208" s="349"/>
      <c r="BE208" s="349"/>
      <c r="BF208" s="349"/>
      <c r="BG208" s="357"/>
      <c r="BH208" s="93"/>
      <c r="BI208" s="43"/>
      <c r="BL208" s="99"/>
      <c r="BM208" s="99"/>
      <c r="BN208" s="99"/>
      <c r="BO208" s="99"/>
      <c r="BP208" s="99"/>
      <c r="BQ208" s="99"/>
      <c r="BS208" s="25"/>
      <c r="BT208" s="25"/>
      <c r="BU208" s="25"/>
      <c r="CM208" s="20"/>
      <c r="CN208" s="348"/>
      <c r="CO208" s="349"/>
      <c r="CP208" s="349"/>
      <c r="CQ208" s="349"/>
      <c r="CR208" s="350"/>
    </row>
    <row r="209" spans="2:96" ht="29.5" customHeight="1" thickBot="1">
      <c r="B209" s="356"/>
      <c r="C209" s="349"/>
      <c r="D209" s="349"/>
      <c r="E209" s="349"/>
      <c r="F209" s="349"/>
      <c r="G209" s="349"/>
      <c r="H209" s="349"/>
      <c r="I209" s="93"/>
      <c r="J209" s="315" t="s">
        <v>629</v>
      </c>
      <c r="K209" s="315"/>
      <c r="L209" s="315"/>
      <c r="M209" s="315"/>
      <c r="N209" s="509"/>
      <c r="O209" s="510"/>
      <c r="P209" s="510"/>
      <c r="Q209" s="510"/>
      <c r="R209" s="510"/>
      <c r="S209" s="511"/>
      <c r="T209" s="308"/>
      <c r="U209" s="506" t="s">
        <v>654</v>
      </c>
      <c r="V209" s="506"/>
      <c r="W209" s="506"/>
      <c r="X209" s="506"/>
      <c r="Y209" s="506"/>
      <c r="Z209" s="506"/>
      <c r="AA209" s="506"/>
      <c r="AB209" s="506"/>
      <c r="AC209" s="509"/>
      <c r="AD209" s="510"/>
      <c r="AE209" s="510"/>
      <c r="AF209" s="510"/>
      <c r="AG209" s="510"/>
      <c r="AH209" s="511"/>
      <c r="AI209" s="506" t="s">
        <v>201</v>
      </c>
      <c r="AJ209" s="506"/>
      <c r="AK209" s="506"/>
      <c r="AL209" s="506"/>
      <c r="AM209" s="309"/>
      <c r="AN209" s="310"/>
      <c r="AO209" s="348"/>
      <c r="AP209" s="349"/>
      <c r="AQ209" s="349"/>
      <c r="AR209" s="349"/>
      <c r="AS209" s="350"/>
      <c r="BA209" s="356"/>
      <c r="BB209" s="349"/>
      <c r="BC209" s="349"/>
      <c r="BD209" s="349"/>
      <c r="BE209" s="349"/>
      <c r="BF209" s="349"/>
      <c r="BG209" s="357"/>
      <c r="BH209" s="93"/>
      <c r="BI209" s="43"/>
      <c r="BL209" s="99"/>
      <c r="BM209" s="99"/>
      <c r="BN209" s="99"/>
      <c r="BO209" s="99"/>
      <c r="BP209" s="99"/>
      <c r="BQ209" s="99"/>
      <c r="BS209" s="25"/>
      <c r="BT209" s="25"/>
      <c r="BU209" s="25"/>
      <c r="CM209" s="20"/>
      <c r="CN209" s="348"/>
      <c r="CO209" s="349"/>
      <c r="CP209" s="349"/>
      <c r="CQ209" s="349"/>
      <c r="CR209" s="350"/>
    </row>
    <row r="210" spans="2:96" ht="30.5" customHeight="1">
      <c r="B210" s="358"/>
      <c r="C210" s="352"/>
      <c r="D210" s="352"/>
      <c r="E210" s="352"/>
      <c r="F210" s="352"/>
      <c r="G210" s="352"/>
      <c r="H210" s="352"/>
      <c r="I210" s="150"/>
      <c r="J210" s="39"/>
      <c r="K210" s="39"/>
      <c r="L210" s="39"/>
      <c r="M210" s="39"/>
      <c r="N210" s="39"/>
      <c r="O210" s="39"/>
      <c r="P210" s="39"/>
      <c r="Q210" s="39"/>
      <c r="R210" s="39"/>
      <c r="S210" s="39"/>
      <c r="T210" s="294"/>
      <c r="U210" s="294"/>
      <c r="V210" s="294"/>
      <c r="W210" s="294"/>
      <c r="X210" s="294"/>
      <c r="Y210" s="294"/>
      <c r="Z210" s="294"/>
      <c r="AA210" s="294"/>
      <c r="AB210" s="294"/>
      <c r="AC210" s="294"/>
      <c r="AD210" s="294"/>
      <c r="AE210" s="294"/>
      <c r="AF210" s="294"/>
      <c r="AG210" s="294"/>
      <c r="AH210" s="294"/>
      <c r="AI210" s="294"/>
      <c r="AJ210" s="294"/>
      <c r="AK210" s="294"/>
      <c r="AL210" s="294"/>
      <c r="AM210" s="294"/>
      <c r="AN210" s="295"/>
      <c r="AO210" s="351"/>
      <c r="AP210" s="352"/>
      <c r="AQ210" s="352"/>
      <c r="AR210" s="352"/>
      <c r="AS210" s="353"/>
      <c r="BA210" s="358"/>
      <c r="BB210" s="352"/>
      <c r="BC210" s="352"/>
      <c r="BD210" s="352"/>
      <c r="BE210" s="352"/>
      <c r="BF210" s="352"/>
      <c r="BG210" s="359"/>
      <c r="BH210" s="150"/>
      <c r="BI210" s="39"/>
      <c r="BJ210" s="39"/>
      <c r="BK210" s="39"/>
      <c r="BL210" s="39"/>
      <c r="BM210" s="39"/>
      <c r="BN210" s="39"/>
      <c r="BO210" s="39"/>
      <c r="BP210" s="39"/>
      <c r="BQ210" s="39"/>
      <c r="BR210" s="39"/>
      <c r="BS210" s="39"/>
      <c r="BT210" s="39"/>
      <c r="BU210" s="39"/>
      <c r="BV210" s="39"/>
      <c r="BW210" s="39"/>
      <c r="BX210" s="39"/>
      <c r="BY210" s="39"/>
      <c r="BZ210" s="39"/>
      <c r="CA210" s="39"/>
      <c r="CB210" s="39"/>
      <c r="CC210" s="39"/>
      <c r="CD210" s="39"/>
      <c r="CE210" s="39"/>
      <c r="CF210" s="39"/>
      <c r="CG210" s="39"/>
      <c r="CH210" s="39"/>
      <c r="CI210" s="39"/>
      <c r="CJ210" s="39"/>
      <c r="CK210" s="39"/>
      <c r="CL210" s="39"/>
      <c r="CM210" s="41"/>
      <c r="CN210" s="351"/>
      <c r="CO210" s="352"/>
      <c r="CP210" s="352"/>
      <c r="CQ210" s="352"/>
      <c r="CR210" s="353"/>
    </row>
    <row r="211" spans="2:96" ht="29.25" customHeight="1">
      <c r="B211" s="332" t="s">
        <v>643</v>
      </c>
      <c r="C211" s="420"/>
      <c r="D211" s="420"/>
      <c r="E211" s="420"/>
      <c r="F211" s="420"/>
      <c r="G211" s="420"/>
      <c r="H211" s="420"/>
      <c r="I211" s="420"/>
      <c r="J211" s="420"/>
      <c r="K211" s="420"/>
      <c r="L211" s="420"/>
      <c r="M211" s="420"/>
      <c r="N211" s="420"/>
      <c r="O211" s="420"/>
      <c r="P211" s="420"/>
      <c r="Q211" s="420"/>
      <c r="R211" s="420"/>
      <c r="S211" s="420"/>
      <c r="T211" s="420"/>
      <c r="U211" s="420"/>
      <c r="V211" s="420"/>
      <c r="W211" s="420"/>
      <c r="X211" s="420"/>
      <c r="Y211" s="420"/>
      <c r="Z211" s="420"/>
      <c r="AA211" s="420"/>
      <c r="AB211" s="420"/>
      <c r="AC211" s="420"/>
      <c r="AD211" s="420"/>
      <c r="AE211" s="420"/>
      <c r="AF211" s="420"/>
      <c r="AG211" s="420"/>
      <c r="AH211" s="420"/>
      <c r="AI211" s="420"/>
      <c r="AJ211" s="420"/>
      <c r="AK211" s="420"/>
      <c r="AL211" s="420"/>
      <c r="AM211" s="420"/>
      <c r="AN211" s="420"/>
      <c r="AO211" s="420"/>
      <c r="AP211" s="420"/>
      <c r="AQ211" s="420"/>
      <c r="AR211" s="420"/>
      <c r="AS211" s="421"/>
      <c r="BA211" s="332" t="s">
        <v>481</v>
      </c>
      <c r="BB211" s="333"/>
      <c r="BC211" s="333"/>
      <c r="BD211" s="333"/>
      <c r="BE211" s="333"/>
      <c r="BF211" s="333"/>
      <c r="BG211" s="333"/>
      <c r="BH211" s="333"/>
      <c r="BI211" s="333"/>
      <c r="BJ211" s="333"/>
      <c r="BK211" s="333"/>
      <c r="BL211" s="333"/>
      <c r="BM211" s="333"/>
      <c r="BN211" s="333"/>
      <c r="BO211" s="333"/>
      <c r="BP211" s="333"/>
      <c r="BQ211" s="333"/>
      <c r="BR211" s="333"/>
      <c r="BS211" s="333"/>
      <c r="BT211" s="333"/>
      <c r="BU211" s="333"/>
      <c r="BV211" s="333"/>
      <c r="BW211" s="333"/>
      <c r="BX211" s="333"/>
      <c r="BY211" s="333"/>
      <c r="BZ211" s="333"/>
      <c r="CA211" s="333"/>
      <c r="CB211" s="333"/>
      <c r="CC211" s="333"/>
      <c r="CD211" s="333"/>
      <c r="CE211" s="333"/>
      <c r="CF211" s="333"/>
      <c r="CG211" s="333"/>
      <c r="CH211" s="333"/>
      <c r="CI211" s="333"/>
      <c r="CJ211" s="333"/>
      <c r="CK211" s="333"/>
      <c r="CL211" s="333"/>
      <c r="CM211" s="333"/>
      <c r="CN211" s="333"/>
      <c r="CO211" s="333"/>
      <c r="CP211" s="333"/>
      <c r="CQ211" s="333"/>
      <c r="CR211" s="334"/>
    </row>
    <row r="212" spans="2:96" ht="18.5" customHeight="1">
      <c r="B212" s="354" t="s">
        <v>435</v>
      </c>
      <c r="C212" s="346"/>
      <c r="D212" s="346"/>
      <c r="E212" s="346"/>
      <c r="F212" s="346"/>
      <c r="G212" s="346"/>
      <c r="H212" s="355"/>
      <c r="I212" s="148"/>
      <c r="J212" s="37" t="s">
        <v>615</v>
      </c>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8"/>
      <c r="AO212" s="345" t="s">
        <v>504</v>
      </c>
      <c r="AP212" s="346"/>
      <c r="AQ212" s="346"/>
      <c r="AR212" s="346"/>
      <c r="AS212" s="347"/>
      <c r="BA212" s="354" t="s">
        <v>447</v>
      </c>
      <c r="BB212" s="346"/>
      <c r="BC212" s="346"/>
      <c r="BD212" s="346"/>
      <c r="BE212" s="346"/>
      <c r="BF212" s="346"/>
      <c r="BG212" s="355"/>
      <c r="BH212" s="93"/>
      <c r="BI212" s="37" t="s">
        <v>461</v>
      </c>
      <c r="BJ212" s="37"/>
      <c r="BK212" s="37"/>
      <c r="BL212" s="37"/>
      <c r="BM212" s="37"/>
      <c r="BN212" s="37"/>
      <c r="BO212" s="37"/>
      <c r="BP212" s="37"/>
      <c r="BQ212" s="37"/>
      <c r="BR212" s="37"/>
      <c r="BS212" s="37"/>
      <c r="BT212" s="37"/>
      <c r="BU212" s="37"/>
      <c r="BV212" s="37"/>
      <c r="BW212" s="37"/>
      <c r="BX212" s="37"/>
      <c r="BY212" s="37"/>
      <c r="BZ212" s="37"/>
      <c r="CA212" s="37"/>
      <c r="CB212" s="37"/>
      <c r="CC212" s="37"/>
      <c r="CD212" s="37"/>
      <c r="CE212" s="37"/>
      <c r="CF212" s="37"/>
      <c r="CG212" s="37"/>
      <c r="CH212" s="37"/>
      <c r="CI212" s="37"/>
      <c r="CJ212" s="37"/>
      <c r="CK212" s="37"/>
      <c r="CL212" s="37"/>
      <c r="CM212" s="38"/>
      <c r="CN212" s="345" t="s">
        <v>433</v>
      </c>
      <c r="CO212" s="346"/>
      <c r="CP212" s="346"/>
      <c r="CQ212" s="346"/>
      <c r="CR212" s="347"/>
    </row>
    <row r="213" spans="2:96" ht="65" customHeight="1">
      <c r="B213" s="356"/>
      <c r="C213" s="349"/>
      <c r="D213" s="349"/>
      <c r="E213" s="349"/>
      <c r="F213" s="349"/>
      <c r="G213" s="349"/>
      <c r="H213" s="357"/>
      <c r="I213" s="93"/>
      <c r="J213" s="315" t="s">
        <v>650</v>
      </c>
      <c r="K213" s="405"/>
      <c r="L213" s="405"/>
      <c r="M213" s="405"/>
      <c r="N213" s="405"/>
      <c r="O213" s="405"/>
      <c r="P213" s="405"/>
      <c r="Q213" s="405"/>
      <c r="R213" s="405"/>
      <c r="S213" s="405"/>
      <c r="T213" s="405"/>
      <c r="U213" s="405"/>
      <c r="V213" s="405"/>
      <c r="W213" s="405"/>
      <c r="X213" s="405"/>
      <c r="Y213" s="405"/>
      <c r="Z213" s="405"/>
      <c r="AA213" s="405"/>
      <c r="AB213" s="405"/>
      <c r="AC213" s="405"/>
      <c r="AD213" s="405"/>
      <c r="AE213" s="405"/>
      <c r="AF213" s="405"/>
      <c r="AN213" s="20"/>
      <c r="AO213" s="348"/>
      <c r="AP213" s="349"/>
      <c r="AQ213" s="349"/>
      <c r="AR213" s="349"/>
      <c r="AS213" s="350"/>
      <c r="BA213" s="356"/>
      <c r="BB213" s="349"/>
      <c r="BC213" s="349"/>
      <c r="BD213" s="349"/>
      <c r="BE213" s="349"/>
      <c r="BF213" s="349"/>
      <c r="BG213" s="357"/>
      <c r="BH213" s="93"/>
      <c r="BI213" s="315" t="s">
        <v>651</v>
      </c>
      <c r="BJ213" s="315"/>
      <c r="BK213" s="315"/>
      <c r="BL213" s="315"/>
      <c r="BM213" s="315"/>
      <c r="BN213" s="315"/>
      <c r="BO213" s="315"/>
      <c r="BP213" s="315"/>
      <c r="BQ213" s="315"/>
      <c r="BR213" s="315"/>
      <c r="BS213" s="315"/>
      <c r="BT213" s="315"/>
      <c r="BU213" s="315"/>
      <c r="BV213" s="315"/>
      <c r="BW213" s="315"/>
      <c r="BX213" s="315"/>
      <c r="BY213" s="315"/>
      <c r="BZ213" s="315"/>
      <c r="CA213" s="315"/>
      <c r="CB213" s="315"/>
      <c r="CC213" s="315"/>
      <c r="CD213" s="315"/>
      <c r="CE213" s="315"/>
      <c r="CM213" s="20"/>
      <c r="CN213" s="348"/>
      <c r="CO213" s="349"/>
      <c r="CP213" s="349"/>
      <c r="CQ213" s="349"/>
      <c r="CR213" s="350"/>
    </row>
    <row r="214" spans="2:96">
      <c r="B214" s="356"/>
      <c r="C214" s="349"/>
      <c r="D214" s="349"/>
      <c r="E214" s="349"/>
      <c r="F214" s="349"/>
      <c r="G214" s="349"/>
      <c r="H214" s="357"/>
      <c r="I214" s="93"/>
      <c r="J214" s="9" t="s">
        <v>327</v>
      </c>
      <c r="AN214" s="20"/>
      <c r="AO214" s="348"/>
      <c r="AP214" s="349"/>
      <c r="AQ214" s="349"/>
      <c r="AR214" s="349"/>
      <c r="AS214" s="350"/>
      <c r="BA214" s="356"/>
      <c r="BB214" s="349"/>
      <c r="BC214" s="349"/>
      <c r="BD214" s="349"/>
      <c r="BE214" s="349"/>
      <c r="BF214" s="349"/>
      <c r="BG214" s="357"/>
      <c r="BH214" s="93"/>
      <c r="BI214" s="9" t="s">
        <v>327</v>
      </c>
      <c r="CM214" s="20"/>
      <c r="CN214" s="348"/>
      <c r="CO214" s="349"/>
      <c r="CP214" s="349"/>
      <c r="CQ214" s="349"/>
      <c r="CR214" s="350"/>
    </row>
    <row r="215" spans="2:96" ht="15.5" thickBot="1">
      <c r="B215" s="356"/>
      <c r="C215" s="349"/>
      <c r="D215" s="349"/>
      <c r="E215" s="349"/>
      <c r="F215" s="349"/>
      <c r="G215" s="349"/>
      <c r="H215" s="357"/>
      <c r="I215" s="93"/>
      <c r="J215" s="9" t="s">
        <v>269</v>
      </c>
      <c r="Q215" s="9" t="s">
        <v>328</v>
      </c>
      <c r="AN215" s="20"/>
      <c r="AO215" s="348"/>
      <c r="AP215" s="349"/>
      <c r="AQ215" s="349"/>
      <c r="AR215" s="349"/>
      <c r="AS215" s="350"/>
      <c r="BA215" s="356"/>
      <c r="BB215" s="349"/>
      <c r="BC215" s="349"/>
      <c r="BD215" s="349"/>
      <c r="BE215" s="349"/>
      <c r="BF215" s="349"/>
      <c r="BG215" s="357"/>
      <c r="BH215" s="93"/>
      <c r="BI215" s="9" t="s">
        <v>269</v>
      </c>
      <c r="BP215" s="9" t="s">
        <v>328</v>
      </c>
      <c r="CM215" s="20"/>
      <c r="CN215" s="348"/>
      <c r="CO215" s="349"/>
      <c r="CP215" s="349"/>
      <c r="CQ215" s="349"/>
      <c r="CR215" s="350"/>
    </row>
    <row r="216" spans="2:96" ht="22.5" customHeight="1" thickBot="1">
      <c r="B216" s="356"/>
      <c r="C216" s="349"/>
      <c r="D216" s="349"/>
      <c r="E216" s="349"/>
      <c r="F216" s="349"/>
      <c r="G216" s="349"/>
      <c r="H216" s="357"/>
      <c r="I216" s="93"/>
      <c r="K216" s="9" t="s">
        <v>102</v>
      </c>
      <c r="M216" s="554"/>
      <c r="N216" s="544"/>
      <c r="O216" s="544"/>
      <c r="P216" s="544"/>
      <c r="Q216" s="544"/>
      <c r="R216" s="426"/>
      <c r="S216" s="16" t="s">
        <v>38</v>
      </c>
      <c r="T216" s="543"/>
      <c r="U216" s="544"/>
      <c r="V216" s="426"/>
      <c r="W216" s="9" t="s">
        <v>197</v>
      </c>
      <c r="AN216" s="20"/>
      <c r="AO216" s="348"/>
      <c r="AP216" s="349"/>
      <c r="AQ216" s="349"/>
      <c r="AR216" s="349"/>
      <c r="AS216" s="350"/>
      <c r="BA216" s="356"/>
      <c r="BB216" s="349"/>
      <c r="BC216" s="349"/>
      <c r="BD216" s="349"/>
      <c r="BE216" s="349"/>
      <c r="BF216" s="349"/>
      <c r="BG216" s="357"/>
      <c r="BH216" s="93"/>
      <c r="BJ216" s="9" t="s">
        <v>102</v>
      </c>
      <c r="BL216" s="396" t="s">
        <v>519</v>
      </c>
      <c r="BM216" s="397"/>
      <c r="BN216" s="397"/>
      <c r="BO216" s="397"/>
      <c r="BP216" s="397"/>
      <c r="BQ216" s="398"/>
      <c r="BR216" s="16" t="s">
        <v>38</v>
      </c>
      <c r="BS216" s="566">
        <v>2700</v>
      </c>
      <c r="BT216" s="567"/>
      <c r="BU216" s="568"/>
      <c r="BV216" s="9" t="s">
        <v>197</v>
      </c>
      <c r="CM216" s="20"/>
      <c r="CN216" s="348"/>
      <c r="CO216" s="349"/>
      <c r="CP216" s="349"/>
      <c r="CQ216" s="349"/>
      <c r="CR216" s="350"/>
    </row>
    <row r="217" spans="2:96" ht="15.5" thickBot="1">
      <c r="B217" s="356"/>
      <c r="C217" s="349"/>
      <c r="D217" s="349"/>
      <c r="E217" s="349"/>
      <c r="F217" s="349"/>
      <c r="G217" s="349"/>
      <c r="H217" s="357"/>
      <c r="I217" s="93"/>
      <c r="K217" s="9" t="s">
        <v>103</v>
      </c>
      <c r="N217" s="264"/>
      <c r="P217" s="22"/>
      <c r="Q217" s="22"/>
      <c r="T217" s="9" t="s">
        <v>277</v>
      </c>
      <c r="AN217" s="20"/>
      <c r="AO217" s="348"/>
      <c r="AP217" s="349"/>
      <c r="AQ217" s="349"/>
      <c r="AR217" s="349"/>
      <c r="AS217" s="350"/>
      <c r="AT217" s="171" t="b">
        <v>0</v>
      </c>
      <c r="BA217" s="356"/>
      <c r="BB217" s="349"/>
      <c r="BC217" s="349"/>
      <c r="BD217" s="349"/>
      <c r="BE217" s="349"/>
      <c r="BF217" s="349"/>
      <c r="BG217" s="357"/>
      <c r="BH217" s="93"/>
      <c r="BJ217" s="9" t="s">
        <v>103</v>
      </c>
      <c r="BM217" s="176"/>
      <c r="BN217" s="9" t="s">
        <v>108</v>
      </c>
      <c r="BO217" s="22"/>
      <c r="BP217" s="22"/>
      <c r="BS217" s="9" t="s">
        <v>277</v>
      </c>
      <c r="CM217" s="20"/>
      <c r="CN217" s="348"/>
      <c r="CO217" s="349"/>
      <c r="CP217" s="349"/>
      <c r="CQ217" s="349"/>
      <c r="CR217" s="350"/>
    </row>
    <row r="218" spans="2:96" ht="15.5" thickBot="1">
      <c r="B218" s="356"/>
      <c r="C218" s="349"/>
      <c r="D218" s="349"/>
      <c r="E218" s="349"/>
      <c r="F218" s="349"/>
      <c r="G218" s="349"/>
      <c r="H218" s="357"/>
      <c r="I218" s="93"/>
      <c r="M218" s="25"/>
      <c r="N218" s="265"/>
      <c r="O218" s="268" t="s">
        <v>262</v>
      </c>
      <c r="P218" s="264"/>
      <c r="Q218" s="269"/>
      <c r="R218" s="9" t="s">
        <v>110</v>
      </c>
      <c r="AN218" s="20"/>
      <c r="AO218" s="348"/>
      <c r="AP218" s="349"/>
      <c r="AQ218" s="349"/>
      <c r="AR218" s="349"/>
      <c r="AS218" s="350"/>
      <c r="AT218" s="171" t="b">
        <v>0</v>
      </c>
      <c r="BA218" s="356"/>
      <c r="BB218" s="349"/>
      <c r="BC218" s="349"/>
      <c r="BD218" s="349"/>
      <c r="BE218" s="349"/>
      <c r="BF218" s="349"/>
      <c r="BG218" s="357"/>
      <c r="BH218" s="93"/>
      <c r="BL218" s="25"/>
      <c r="BM218" s="177"/>
      <c r="BN218" s="178" t="s">
        <v>262</v>
      </c>
      <c r="BO218" s="176"/>
      <c r="BP218" s="179">
        <v>2</v>
      </c>
      <c r="BQ218" s="9" t="s">
        <v>110</v>
      </c>
      <c r="CM218" s="20"/>
      <c r="CN218" s="348"/>
      <c r="CO218" s="349"/>
      <c r="CP218" s="349"/>
      <c r="CQ218" s="349"/>
      <c r="CR218" s="350"/>
    </row>
    <row r="219" spans="2:96" ht="15.5" customHeight="1" thickBot="1">
      <c r="B219" s="356"/>
      <c r="C219" s="349"/>
      <c r="D219" s="349"/>
      <c r="E219" s="349"/>
      <c r="F219" s="349"/>
      <c r="G219" s="349"/>
      <c r="H219" s="357"/>
      <c r="I219" s="93"/>
      <c r="J219" s="43"/>
      <c r="K219" s="43" t="s">
        <v>104</v>
      </c>
      <c r="L219" s="43"/>
      <c r="M219" s="43"/>
      <c r="N219" s="132" t="s">
        <v>38</v>
      </c>
      <c r="O219" s="270"/>
      <c r="P219" s="9" t="s">
        <v>206</v>
      </c>
      <c r="Q219" s="43"/>
      <c r="S219" s="314" t="s">
        <v>618</v>
      </c>
      <c r="T219" s="314"/>
      <c r="U219" s="314"/>
      <c r="V219" s="314"/>
      <c r="W219" s="314"/>
      <c r="X219" s="314"/>
      <c r="Y219" s="314"/>
      <c r="Z219" s="314"/>
      <c r="AA219" s="314"/>
      <c r="AB219" s="314"/>
      <c r="AC219" s="314"/>
      <c r="AD219" s="314"/>
      <c r="AE219" s="314"/>
      <c r="AF219" s="314"/>
      <c r="AG219" s="314"/>
      <c r="AH219" s="314"/>
      <c r="AI219" s="314"/>
      <c r="AJ219" s="314"/>
      <c r="AK219" s="314"/>
      <c r="AL219" s="314"/>
      <c r="AM219" s="314"/>
      <c r="AN219" s="365"/>
      <c r="AO219" s="348"/>
      <c r="AP219" s="349"/>
      <c r="AQ219" s="349"/>
      <c r="AR219" s="349"/>
      <c r="AS219" s="350"/>
      <c r="BA219" s="356"/>
      <c r="BB219" s="349"/>
      <c r="BC219" s="349"/>
      <c r="BD219" s="349"/>
      <c r="BE219" s="349"/>
      <c r="BF219" s="349"/>
      <c r="BG219" s="357"/>
      <c r="BH219" s="93"/>
      <c r="BI219" s="43"/>
      <c r="BJ219" s="43" t="s">
        <v>104</v>
      </c>
      <c r="BK219" s="43"/>
      <c r="BL219" s="43"/>
      <c r="BM219" s="132" t="s">
        <v>38</v>
      </c>
      <c r="BN219" s="180">
        <v>10</v>
      </c>
      <c r="BO219" s="9" t="s">
        <v>206</v>
      </c>
      <c r="BP219" s="43"/>
      <c r="BR219" s="315" t="s">
        <v>333</v>
      </c>
      <c r="BS219" s="315"/>
      <c r="BT219" s="315"/>
      <c r="BU219" s="315"/>
      <c r="BV219" s="315"/>
      <c r="BW219" s="315"/>
      <c r="BX219" s="315"/>
      <c r="BY219" s="315"/>
      <c r="BZ219" s="315"/>
      <c r="CA219" s="315"/>
      <c r="CB219" s="315"/>
      <c r="CC219" s="315"/>
      <c r="CD219" s="315"/>
      <c r="CE219" s="315"/>
      <c r="CF219" s="315"/>
      <c r="CG219" s="315"/>
      <c r="CH219" s="315"/>
      <c r="CI219" s="315"/>
      <c r="CJ219" s="315"/>
      <c r="CK219" s="315"/>
      <c r="CL219" s="315"/>
      <c r="CM219" s="316"/>
      <c r="CN219" s="348"/>
      <c r="CO219" s="349"/>
      <c r="CP219" s="349"/>
      <c r="CQ219" s="349"/>
      <c r="CR219" s="350"/>
    </row>
    <row r="220" spans="2:96" ht="15.5" thickBot="1">
      <c r="B220" s="356"/>
      <c r="C220" s="349"/>
      <c r="D220" s="349"/>
      <c r="E220" s="349"/>
      <c r="F220" s="349"/>
      <c r="G220" s="349"/>
      <c r="H220" s="357"/>
      <c r="I220" s="93"/>
      <c r="J220" s="43"/>
      <c r="K220" s="508" t="s">
        <v>105</v>
      </c>
      <c r="L220" s="508"/>
      <c r="M220" s="508"/>
      <c r="N220" s="16" t="s">
        <v>38</v>
      </c>
      <c r="O220" s="269"/>
      <c r="P220" s="9" t="s">
        <v>122</v>
      </c>
      <c r="S220" s="314"/>
      <c r="T220" s="314"/>
      <c r="U220" s="314"/>
      <c r="V220" s="314"/>
      <c r="W220" s="314"/>
      <c r="X220" s="314"/>
      <c r="Y220" s="314"/>
      <c r="Z220" s="314"/>
      <c r="AA220" s="314"/>
      <c r="AB220" s="314"/>
      <c r="AC220" s="314"/>
      <c r="AD220" s="314"/>
      <c r="AE220" s="314"/>
      <c r="AF220" s="314"/>
      <c r="AG220" s="314"/>
      <c r="AH220" s="314"/>
      <c r="AI220" s="314"/>
      <c r="AJ220" s="314"/>
      <c r="AK220" s="314"/>
      <c r="AL220" s="314"/>
      <c r="AM220" s="314"/>
      <c r="AN220" s="365"/>
      <c r="AO220" s="348"/>
      <c r="AP220" s="349"/>
      <c r="AQ220" s="349"/>
      <c r="AR220" s="349"/>
      <c r="AS220" s="350"/>
      <c r="BA220" s="356"/>
      <c r="BB220" s="349"/>
      <c r="BC220" s="349"/>
      <c r="BD220" s="349"/>
      <c r="BE220" s="349"/>
      <c r="BF220" s="349"/>
      <c r="BG220" s="357"/>
      <c r="BH220" s="93"/>
      <c r="BI220" s="43"/>
      <c r="BJ220" s="508" t="s">
        <v>105</v>
      </c>
      <c r="BK220" s="508"/>
      <c r="BL220" s="508"/>
      <c r="BM220" s="16" t="s">
        <v>38</v>
      </c>
      <c r="BN220" s="179">
        <v>8</v>
      </c>
      <c r="BO220" s="9" t="s">
        <v>122</v>
      </c>
      <c r="BR220" s="315"/>
      <c r="BS220" s="315"/>
      <c r="BT220" s="315"/>
      <c r="BU220" s="315"/>
      <c r="BV220" s="315"/>
      <c r="BW220" s="315"/>
      <c r="BX220" s="315"/>
      <c r="BY220" s="315"/>
      <c r="BZ220" s="315"/>
      <c r="CA220" s="315"/>
      <c r="CB220" s="315"/>
      <c r="CC220" s="315"/>
      <c r="CD220" s="315"/>
      <c r="CE220" s="315"/>
      <c r="CF220" s="315"/>
      <c r="CG220" s="315"/>
      <c r="CH220" s="315"/>
      <c r="CI220" s="315"/>
      <c r="CJ220" s="315"/>
      <c r="CK220" s="315"/>
      <c r="CL220" s="315"/>
      <c r="CM220" s="316"/>
      <c r="CN220" s="348"/>
      <c r="CO220" s="349"/>
      <c r="CP220" s="349"/>
      <c r="CQ220" s="349"/>
      <c r="CR220" s="350"/>
    </row>
    <row r="221" spans="2:96" ht="15.5" thickBot="1">
      <c r="B221" s="356"/>
      <c r="C221" s="349"/>
      <c r="D221" s="349"/>
      <c r="E221" s="349"/>
      <c r="F221" s="349"/>
      <c r="G221" s="349"/>
      <c r="H221" s="357"/>
      <c r="I221" s="93"/>
      <c r="J221" s="43"/>
      <c r="K221" s="82"/>
      <c r="L221" s="82"/>
      <c r="M221" s="82"/>
      <c r="N221" s="16"/>
      <c r="O221" s="230"/>
      <c r="S221" s="314"/>
      <c r="T221" s="314"/>
      <c r="U221" s="314"/>
      <c r="V221" s="314"/>
      <c r="W221" s="314"/>
      <c r="X221" s="314"/>
      <c r="Y221" s="314"/>
      <c r="Z221" s="314"/>
      <c r="AA221" s="314"/>
      <c r="AB221" s="314"/>
      <c r="AC221" s="314"/>
      <c r="AD221" s="314"/>
      <c r="AE221" s="314"/>
      <c r="AF221" s="314"/>
      <c r="AG221" s="314"/>
      <c r="AH221" s="314"/>
      <c r="AI221" s="314"/>
      <c r="AJ221" s="314"/>
      <c r="AK221" s="314"/>
      <c r="AL221" s="314"/>
      <c r="AM221" s="314"/>
      <c r="AN221" s="365"/>
      <c r="AO221" s="348"/>
      <c r="AP221" s="349"/>
      <c r="AQ221" s="349"/>
      <c r="AR221" s="349"/>
      <c r="AS221" s="350"/>
      <c r="BA221" s="356"/>
      <c r="BB221" s="349"/>
      <c r="BC221" s="349"/>
      <c r="BD221" s="349"/>
      <c r="BE221" s="349"/>
      <c r="BF221" s="349"/>
      <c r="BG221" s="357"/>
      <c r="BH221" s="93"/>
      <c r="BI221" s="43"/>
      <c r="BJ221" s="82" t="s">
        <v>331</v>
      </c>
      <c r="BK221" s="82"/>
      <c r="BL221" s="82"/>
      <c r="BM221" s="16"/>
      <c r="BN221" s="179">
        <v>2</v>
      </c>
      <c r="BO221" s="9" t="s">
        <v>332</v>
      </c>
      <c r="BR221" s="314" t="s">
        <v>443</v>
      </c>
      <c r="BS221" s="314"/>
      <c r="BT221" s="314"/>
      <c r="BU221" s="314"/>
      <c r="BV221" s="314"/>
      <c r="BW221" s="314"/>
      <c r="BX221" s="314"/>
      <c r="BY221" s="314"/>
      <c r="BZ221" s="314"/>
      <c r="CA221" s="314"/>
      <c r="CB221" s="314"/>
      <c r="CC221" s="314"/>
      <c r="CD221" s="314"/>
      <c r="CE221" s="314"/>
      <c r="CF221" s="314"/>
      <c r="CG221" s="314"/>
      <c r="CH221" s="314"/>
      <c r="CI221" s="314"/>
      <c r="CJ221" s="314"/>
      <c r="CK221" s="314"/>
      <c r="CL221" s="314"/>
      <c r="CM221" s="365"/>
      <c r="CN221" s="348"/>
      <c r="CO221" s="349"/>
      <c r="CP221" s="349"/>
      <c r="CQ221" s="349"/>
      <c r="CR221" s="350"/>
    </row>
    <row r="222" spans="2:96">
      <c r="B222" s="356"/>
      <c r="C222" s="349"/>
      <c r="D222" s="349"/>
      <c r="E222" s="349"/>
      <c r="F222" s="349"/>
      <c r="G222" s="349"/>
      <c r="H222" s="357"/>
      <c r="I222" s="93"/>
      <c r="J222" s="43"/>
      <c r="K222" s="84"/>
      <c r="L222" s="84"/>
      <c r="M222" s="84"/>
      <c r="N222" s="84"/>
      <c r="O222" s="274"/>
      <c r="S222" s="314"/>
      <c r="T222" s="314"/>
      <c r="U222" s="314"/>
      <c r="V222" s="314"/>
      <c r="W222" s="314"/>
      <c r="X222" s="314"/>
      <c r="Y222" s="314"/>
      <c r="Z222" s="314"/>
      <c r="AA222" s="314"/>
      <c r="AB222" s="314"/>
      <c r="AC222" s="314"/>
      <c r="AD222" s="314"/>
      <c r="AE222" s="314"/>
      <c r="AF222" s="314"/>
      <c r="AG222" s="314"/>
      <c r="AH222" s="314"/>
      <c r="AI222" s="314"/>
      <c r="AJ222" s="314"/>
      <c r="AK222" s="314"/>
      <c r="AL222" s="314"/>
      <c r="AM222" s="314"/>
      <c r="AN222" s="365"/>
      <c r="AO222" s="348"/>
      <c r="AP222" s="349"/>
      <c r="AQ222" s="349"/>
      <c r="AR222" s="349"/>
      <c r="AS222" s="350"/>
      <c r="BA222" s="356"/>
      <c r="BB222" s="349"/>
      <c r="BC222" s="349"/>
      <c r="BD222" s="349"/>
      <c r="BE222" s="349"/>
      <c r="BF222" s="349"/>
      <c r="BG222" s="357"/>
      <c r="BH222" s="93"/>
      <c r="BI222" s="43"/>
      <c r="BJ222" s="84"/>
      <c r="BK222" s="84"/>
      <c r="BL222" s="84"/>
      <c r="BM222" s="84"/>
      <c r="BN222" s="174"/>
      <c r="BR222" s="314"/>
      <c r="BS222" s="314"/>
      <c r="BT222" s="314"/>
      <c r="BU222" s="314"/>
      <c r="BV222" s="314"/>
      <c r="BW222" s="314"/>
      <c r="BX222" s="314"/>
      <c r="BY222" s="314"/>
      <c r="BZ222" s="314"/>
      <c r="CA222" s="314"/>
      <c r="CB222" s="314"/>
      <c r="CC222" s="314"/>
      <c r="CD222" s="314"/>
      <c r="CE222" s="314"/>
      <c r="CF222" s="314"/>
      <c r="CG222" s="314"/>
      <c r="CH222" s="314"/>
      <c r="CI222" s="314"/>
      <c r="CJ222" s="314"/>
      <c r="CK222" s="314"/>
      <c r="CL222" s="314"/>
      <c r="CM222" s="365"/>
      <c r="CN222" s="348"/>
      <c r="CO222" s="349"/>
      <c r="CP222" s="349"/>
      <c r="CQ222" s="349"/>
      <c r="CR222" s="350"/>
    </row>
    <row r="223" spans="2:96" ht="27" customHeight="1">
      <c r="B223" s="356"/>
      <c r="C223" s="349"/>
      <c r="D223" s="349"/>
      <c r="E223" s="349"/>
      <c r="F223" s="349"/>
      <c r="G223" s="349"/>
      <c r="H223" s="357"/>
      <c r="I223" s="93"/>
      <c r="J223" s="43"/>
      <c r="K223" s="82"/>
      <c r="L223" s="82"/>
      <c r="M223" s="82"/>
      <c r="N223" s="16"/>
      <c r="O223" s="158"/>
      <c r="S223" s="314"/>
      <c r="T223" s="314"/>
      <c r="U223" s="314"/>
      <c r="V223" s="314"/>
      <c r="W223" s="314"/>
      <c r="X223" s="314"/>
      <c r="Y223" s="314"/>
      <c r="Z223" s="314"/>
      <c r="AA223" s="314"/>
      <c r="AB223" s="314"/>
      <c r="AC223" s="314"/>
      <c r="AD223" s="314"/>
      <c r="AE223" s="314"/>
      <c r="AF223" s="314"/>
      <c r="AG223" s="314"/>
      <c r="AH223" s="314"/>
      <c r="AI223" s="314"/>
      <c r="AJ223" s="314"/>
      <c r="AK223" s="314"/>
      <c r="AL223" s="314"/>
      <c r="AM223" s="314"/>
      <c r="AN223" s="365"/>
      <c r="AO223" s="348"/>
      <c r="AP223" s="349"/>
      <c r="AQ223" s="349"/>
      <c r="AR223" s="349"/>
      <c r="AS223" s="350"/>
      <c r="BA223" s="356"/>
      <c r="BB223" s="349"/>
      <c r="BC223" s="349"/>
      <c r="BD223" s="349"/>
      <c r="BE223" s="349"/>
      <c r="BF223" s="349"/>
      <c r="BG223" s="357"/>
      <c r="BH223" s="93"/>
      <c r="BI223" s="43"/>
      <c r="BJ223" s="82"/>
      <c r="BK223" s="82"/>
      <c r="BL223" s="82"/>
      <c r="BM223" s="16"/>
      <c r="BN223" s="158"/>
      <c r="BR223" s="314"/>
      <c r="BS223" s="314"/>
      <c r="BT223" s="314"/>
      <c r="BU223" s="314"/>
      <c r="BV223" s="314"/>
      <c r="BW223" s="314"/>
      <c r="BX223" s="314"/>
      <c r="BY223" s="314"/>
      <c r="BZ223" s="314"/>
      <c r="CA223" s="314"/>
      <c r="CB223" s="314"/>
      <c r="CC223" s="314"/>
      <c r="CD223" s="314"/>
      <c r="CE223" s="314"/>
      <c r="CF223" s="314"/>
      <c r="CG223" s="314"/>
      <c r="CH223" s="314"/>
      <c r="CI223" s="314"/>
      <c r="CJ223" s="314"/>
      <c r="CK223" s="314"/>
      <c r="CL223" s="314"/>
      <c r="CM223" s="365"/>
      <c r="CN223" s="348"/>
      <c r="CO223" s="349"/>
      <c r="CP223" s="349"/>
      <c r="CQ223" s="349"/>
      <c r="CR223" s="350"/>
    </row>
    <row r="224" spans="2:96">
      <c r="B224" s="356"/>
      <c r="C224" s="349"/>
      <c r="D224" s="349"/>
      <c r="E224" s="349"/>
      <c r="F224" s="349"/>
      <c r="G224" s="349"/>
      <c r="H224" s="357"/>
      <c r="I224" s="93"/>
      <c r="J224" s="508" t="s">
        <v>625</v>
      </c>
      <c r="K224" s="508"/>
      <c r="L224" s="508"/>
      <c r="M224" s="508"/>
      <c r="N224" s="508"/>
      <c r="O224" s="508"/>
      <c r="P224" s="508"/>
      <c r="Q224" s="508"/>
      <c r="R224" s="508"/>
      <c r="S224" s="508"/>
      <c r="T224" s="508"/>
      <c r="U224" s="508"/>
      <c r="V224" s="161"/>
      <c r="W224" s="161"/>
      <c r="X224" s="161"/>
      <c r="Y224" s="161"/>
      <c r="Z224" s="161"/>
      <c r="AA224" s="70"/>
      <c r="AB224" s="70"/>
      <c r="AC224" s="70"/>
      <c r="AD224" s="70"/>
      <c r="AE224" s="70"/>
      <c r="AF224" s="70"/>
      <c r="AG224" s="70"/>
      <c r="AH224" s="70"/>
      <c r="AI224" s="70"/>
      <c r="AJ224" s="70"/>
      <c r="AK224" s="70"/>
      <c r="AL224" s="70"/>
      <c r="AM224" s="70"/>
      <c r="AN224" s="146"/>
      <c r="AO224" s="348"/>
      <c r="AP224" s="349"/>
      <c r="AQ224" s="349"/>
      <c r="AR224" s="349"/>
      <c r="AS224" s="350"/>
      <c r="BA224" s="356"/>
      <c r="BB224" s="349"/>
      <c r="BC224" s="349"/>
      <c r="BD224" s="349"/>
      <c r="BE224" s="349"/>
      <c r="BF224" s="349"/>
      <c r="BG224" s="357"/>
      <c r="BH224" s="93"/>
      <c r="BI224" s="43"/>
      <c r="BJ224" s="43" t="s">
        <v>330</v>
      </c>
      <c r="BK224" s="43"/>
      <c r="BR224" s="161"/>
      <c r="BS224" s="161"/>
      <c r="BT224" s="161"/>
      <c r="BU224" s="161"/>
      <c r="BV224" s="161"/>
      <c r="BW224" s="161"/>
      <c r="BX224" s="161"/>
      <c r="BY224" s="161"/>
      <c r="BZ224" s="70"/>
      <c r="CA224" s="70"/>
      <c r="CB224" s="70"/>
      <c r="CC224" s="70"/>
      <c r="CD224" s="70"/>
      <c r="CE224" s="70"/>
      <c r="CF224" s="70"/>
      <c r="CG224" s="70"/>
      <c r="CH224" s="70"/>
      <c r="CI224" s="70"/>
      <c r="CJ224" s="70"/>
      <c r="CK224" s="70"/>
      <c r="CL224" s="70"/>
      <c r="CM224" s="146"/>
      <c r="CN224" s="348"/>
      <c r="CO224" s="349"/>
      <c r="CP224" s="349"/>
      <c r="CQ224" s="349"/>
      <c r="CR224" s="350"/>
    </row>
    <row r="225" spans="2:96" ht="23" customHeight="1">
      <c r="B225" s="356"/>
      <c r="C225" s="349"/>
      <c r="D225" s="349"/>
      <c r="E225" s="349"/>
      <c r="F225" s="349"/>
      <c r="G225" s="349"/>
      <c r="H225" s="357"/>
      <c r="I225" s="93"/>
      <c r="J225" s="272" t="s">
        <v>626</v>
      </c>
      <c r="K225" s="272"/>
      <c r="L225" s="272"/>
      <c r="M225" s="272"/>
      <c r="N225" s="272"/>
      <c r="O225" s="272"/>
      <c r="P225" s="272"/>
      <c r="Q225" s="272"/>
      <c r="R225" s="230"/>
      <c r="AN225" s="20"/>
      <c r="AO225" s="348"/>
      <c r="AP225" s="349"/>
      <c r="AQ225" s="349"/>
      <c r="AR225" s="349"/>
      <c r="AS225" s="350"/>
      <c r="BA225" s="356"/>
      <c r="BB225" s="349"/>
      <c r="BC225" s="349"/>
      <c r="BD225" s="349"/>
      <c r="BE225" s="349"/>
      <c r="BF225" s="349"/>
      <c r="BG225" s="357"/>
      <c r="BH225" s="93"/>
      <c r="BJ225" s="43"/>
      <c r="BK225" s="43"/>
      <c r="BO225" s="16"/>
      <c r="BP225" s="229"/>
      <c r="BQ225" s="229"/>
      <c r="CM225" s="20"/>
      <c r="CN225" s="348"/>
      <c r="CO225" s="349"/>
      <c r="CP225" s="349"/>
      <c r="CQ225" s="349"/>
      <c r="CR225" s="350"/>
    </row>
    <row r="226" spans="2:96" ht="32.25" customHeight="1">
      <c r="B226" s="356"/>
      <c r="C226" s="349"/>
      <c r="D226" s="349"/>
      <c r="E226" s="349"/>
      <c r="F226" s="349"/>
      <c r="G226" s="349"/>
      <c r="H226" s="357"/>
      <c r="I226" s="93"/>
      <c r="K226" s="43"/>
      <c r="L226" s="43"/>
      <c r="P226" s="16"/>
      <c r="Q226" s="230"/>
      <c r="R226" s="230"/>
      <c r="AN226" s="20"/>
      <c r="AO226" s="348"/>
      <c r="AP226" s="349"/>
      <c r="AQ226" s="349"/>
      <c r="AR226" s="349"/>
      <c r="AS226" s="350"/>
      <c r="BA226" s="356"/>
      <c r="BB226" s="349"/>
      <c r="BC226" s="349"/>
      <c r="BD226" s="349"/>
      <c r="BE226" s="349"/>
      <c r="BF226" s="349"/>
      <c r="BG226" s="357"/>
      <c r="BH226" s="93"/>
      <c r="BJ226" s="43"/>
      <c r="BK226" s="43"/>
      <c r="BO226" s="16"/>
      <c r="BP226" s="229"/>
      <c r="BQ226" s="229"/>
      <c r="CM226" s="20"/>
      <c r="CN226" s="348"/>
      <c r="CO226" s="349"/>
      <c r="CP226" s="349"/>
      <c r="CQ226" s="349"/>
      <c r="CR226" s="350"/>
    </row>
    <row r="227" spans="2:96" ht="32.25" customHeight="1">
      <c r="B227" s="356"/>
      <c r="C227" s="349"/>
      <c r="D227" s="349"/>
      <c r="E227" s="349"/>
      <c r="F227" s="349"/>
      <c r="G227" s="349"/>
      <c r="H227" s="357"/>
      <c r="I227" s="93"/>
      <c r="K227" s="43"/>
      <c r="L227" s="43"/>
      <c r="P227" s="16"/>
      <c r="Q227" s="230"/>
      <c r="R227" s="230"/>
      <c r="T227" s="245"/>
      <c r="AN227" s="20"/>
      <c r="AO227" s="348"/>
      <c r="AP227" s="349"/>
      <c r="AQ227" s="349"/>
      <c r="AR227" s="349"/>
      <c r="AS227" s="350"/>
      <c r="BA227" s="356"/>
      <c r="BB227" s="349"/>
      <c r="BC227" s="349"/>
      <c r="BD227" s="349"/>
      <c r="BE227" s="349"/>
      <c r="BF227" s="349"/>
      <c r="BG227" s="357"/>
      <c r="BH227" s="93"/>
      <c r="BJ227" s="43"/>
      <c r="BK227" s="43"/>
      <c r="BO227" s="16"/>
      <c r="BP227" s="229"/>
      <c r="BQ227" s="229"/>
      <c r="CM227" s="20"/>
      <c r="CN227" s="348"/>
      <c r="CO227" s="349"/>
      <c r="CP227" s="349"/>
      <c r="CQ227" s="349"/>
      <c r="CR227" s="350"/>
    </row>
    <row r="228" spans="2:96" ht="32.25" customHeight="1">
      <c r="B228" s="356"/>
      <c r="C228" s="349"/>
      <c r="D228" s="349"/>
      <c r="E228" s="349"/>
      <c r="F228" s="349"/>
      <c r="G228" s="349"/>
      <c r="H228" s="357"/>
      <c r="I228" s="93"/>
      <c r="K228" s="43"/>
      <c r="L228" s="43"/>
      <c r="P228" s="16"/>
      <c r="Q228" s="230"/>
      <c r="R228" s="230"/>
      <c r="T228" s="27"/>
      <c r="AN228" s="20"/>
      <c r="AO228" s="348"/>
      <c r="AP228" s="349"/>
      <c r="AQ228" s="349"/>
      <c r="AR228" s="349"/>
      <c r="AS228" s="350"/>
      <c r="BA228" s="356"/>
      <c r="BB228" s="349"/>
      <c r="BC228" s="349"/>
      <c r="BD228" s="349"/>
      <c r="BE228" s="349"/>
      <c r="BF228" s="349"/>
      <c r="BG228" s="357"/>
      <c r="BH228" s="93"/>
      <c r="BJ228" s="43"/>
      <c r="BK228" s="43"/>
      <c r="BO228" s="16"/>
      <c r="BP228" s="229"/>
      <c r="BQ228" s="229"/>
      <c r="CM228" s="20"/>
      <c r="CN228" s="348"/>
      <c r="CO228" s="349"/>
      <c r="CP228" s="349"/>
      <c r="CQ228" s="349"/>
      <c r="CR228" s="350"/>
    </row>
    <row r="229" spans="2:96" ht="32.25" customHeight="1">
      <c r="B229" s="356"/>
      <c r="C229" s="349"/>
      <c r="D229" s="349"/>
      <c r="E229" s="349"/>
      <c r="F229" s="349"/>
      <c r="G229" s="349"/>
      <c r="H229" s="357"/>
      <c r="I229" s="93"/>
      <c r="K229" s="43"/>
      <c r="L229" s="43"/>
      <c r="P229" s="16"/>
      <c r="Q229" s="230"/>
      <c r="R229" s="230"/>
      <c r="T229" s="27"/>
      <c r="AN229" s="20"/>
      <c r="AO229" s="348"/>
      <c r="AP229" s="349"/>
      <c r="AQ229" s="349"/>
      <c r="AR229" s="349"/>
      <c r="AS229" s="350"/>
      <c r="BA229" s="356"/>
      <c r="BB229" s="349"/>
      <c r="BC229" s="349"/>
      <c r="BD229" s="349"/>
      <c r="BE229" s="349"/>
      <c r="BF229" s="349"/>
      <c r="BG229" s="357"/>
      <c r="BH229" s="93"/>
      <c r="BJ229" s="43"/>
      <c r="BK229" s="43"/>
      <c r="BO229" s="16"/>
      <c r="BP229" s="229"/>
      <c r="BQ229" s="229"/>
      <c r="CM229" s="20"/>
      <c r="CN229" s="348"/>
      <c r="CO229" s="349"/>
      <c r="CP229" s="349"/>
      <c r="CQ229" s="349"/>
      <c r="CR229" s="350"/>
    </row>
    <row r="230" spans="2:96" ht="32.25" customHeight="1">
      <c r="B230" s="356"/>
      <c r="C230" s="349"/>
      <c r="D230" s="349"/>
      <c r="E230" s="349"/>
      <c r="F230" s="349"/>
      <c r="G230" s="349"/>
      <c r="H230" s="357"/>
      <c r="I230" s="93"/>
      <c r="K230" s="43"/>
      <c r="L230" s="43"/>
      <c r="P230" s="16"/>
      <c r="Q230" s="230"/>
      <c r="R230" s="230"/>
      <c r="T230" s="27"/>
      <c r="AN230" s="20"/>
      <c r="AO230" s="348"/>
      <c r="AP230" s="349"/>
      <c r="AQ230" s="349"/>
      <c r="AR230" s="349"/>
      <c r="AS230" s="350"/>
      <c r="BA230" s="356"/>
      <c r="BB230" s="349"/>
      <c r="BC230" s="349"/>
      <c r="BD230" s="349"/>
      <c r="BE230" s="349"/>
      <c r="BF230" s="349"/>
      <c r="BG230" s="357"/>
      <c r="BH230" s="93"/>
      <c r="BJ230" s="43"/>
      <c r="BK230" s="43"/>
      <c r="BO230" s="16"/>
      <c r="BP230" s="229"/>
      <c r="BQ230" s="229"/>
      <c r="CM230" s="20"/>
      <c r="CN230" s="348"/>
      <c r="CO230" s="349"/>
      <c r="CP230" s="349"/>
      <c r="CQ230" s="349"/>
      <c r="CR230" s="350"/>
    </row>
    <row r="231" spans="2:96" ht="35" customHeight="1">
      <c r="B231" s="356"/>
      <c r="C231" s="349"/>
      <c r="D231" s="349"/>
      <c r="E231" s="349"/>
      <c r="F231" s="349"/>
      <c r="G231" s="349"/>
      <c r="H231" s="357"/>
      <c r="I231" s="93"/>
      <c r="K231" s="43"/>
      <c r="L231" s="43"/>
      <c r="P231" s="16"/>
      <c r="Q231" s="230"/>
      <c r="R231" s="230"/>
      <c r="T231" s="27"/>
      <c r="AN231" s="20"/>
      <c r="AO231" s="348"/>
      <c r="AP231" s="349"/>
      <c r="AQ231" s="349"/>
      <c r="AR231" s="349"/>
      <c r="AS231" s="350"/>
      <c r="BA231" s="356"/>
      <c r="BB231" s="349"/>
      <c r="BC231" s="349"/>
      <c r="BD231" s="349"/>
      <c r="BE231" s="349"/>
      <c r="BF231" s="349"/>
      <c r="BG231" s="357"/>
      <c r="BH231" s="93"/>
      <c r="BJ231" s="43"/>
      <c r="BK231" s="43"/>
      <c r="BO231" s="16"/>
      <c r="BP231" s="229"/>
      <c r="BQ231" s="229"/>
      <c r="CM231" s="20"/>
      <c r="CN231" s="348"/>
      <c r="CO231" s="349"/>
      <c r="CP231" s="349"/>
      <c r="CQ231" s="349"/>
      <c r="CR231" s="350"/>
    </row>
    <row r="232" spans="2:96" s="271" customFormat="1" ht="34.5" customHeight="1">
      <c r="B232" s="356"/>
      <c r="C232" s="349"/>
      <c r="D232" s="349"/>
      <c r="E232" s="349"/>
      <c r="F232" s="349"/>
      <c r="G232" s="349"/>
      <c r="H232" s="357"/>
      <c r="I232" s="286"/>
      <c r="J232" s="548" t="s">
        <v>635</v>
      </c>
      <c r="K232" s="548"/>
      <c r="L232" s="548"/>
      <c r="M232" s="548"/>
      <c r="N232" s="548"/>
      <c r="O232" s="548"/>
      <c r="P232" s="548"/>
      <c r="Q232" s="548"/>
      <c r="R232" s="548"/>
      <c r="S232" s="548"/>
      <c r="T232" s="548"/>
      <c r="U232" s="548"/>
      <c r="V232" s="548"/>
      <c r="W232" s="548"/>
      <c r="X232" s="548"/>
      <c r="Y232" s="548"/>
      <c r="Z232" s="548"/>
      <c r="AA232" s="548"/>
      <c r="AB232" s="548"/>
      <c r="AC232" s="548"/>
      <c r="AD232" s="548"/>
      <c r="AE232" s="548"/>
      <c r="AF232" s="548"/>
      <c r="AG232" s="548"/>
      <c r="AH232" s="548"/>
      <c r="AI232" s="548"/>
      <c r="AJ232" s="548"/>
      <c r="AK232" s="548"/>
      <c r="AL232" s="548"/>
      <c r="AM232" s="548"/>
      <c r="AN232" s="549"/>
      <c r="AO232" s="348"/>
      <c r="AP232" s="349"/>
      <c r="AQ232" s="349"/>
      <c r="AR232" s="349"/>
      <c r="AS232" s="350"/>
      <c r="AT232" s="287"/>
      <c r="AU232" s="287"/>
      <c r="AV232" s="287"/>
      <c r="AW232" s="287"/>
      <c r="AX232" s="287"/>
      <c r="AY232" s="287"/>
      <c r="AZ232" s="288"/>
      <c r="BA232" s="356"/>
      <c r="BB232" s="349"/>
      <c r="BC232" s="349"/>
      <c r="BD232" s="349"/>
      <c r="BE232" s="349"/>
      <c r="BF232" s="349"/>
      <c r="BG232" s="357"/>
      <c r="BH232" s="286"/>
      <c r="BJ232" s="289"/>
      <c r="BK232" s="289"/>
      <c r="BO232" s="159"/>
      <c r="BP232" s="290"/>
      <c r="BQ232" s="290"/>
      <c r="CM232" s="291"/>
      <c r="CN232" s="348"/>
      <c r="CO232" s="349"/>
      <c r="CP232" s="349"/>
      <c r="CQ232" s="349"/>
      <c r="CR232" s="350"/>
    </row>
    <row r="233" spans="2:96" ht="27.5" customHeight="1" thickBot="1">
      <c r="B233" s="356"/>
      <c r="C233" s="349"/>
      <c r="D233" s="349"/>
      <c r="E233" s="349"/>
      <c r="F233" s="349"/>
      <c r="G233" s="349"/>
      <c r="H233" s="357"/>
      <c r="I233" s="93"/>
      <c r="J233" s="284"/>
      <c r="K233" s="284"/>
      <c r="L233" s="284"/>
      <c r="M233" s="284"/>
      <c r="N233" s="284"/>
      <c r="O233" s="284"/>
      <c r="P233" s="284"/>
      <c r="Q233" s="284"/>
      <c r="R233" s="512" t="s">
        <v>613</v>
      </c>
      <c r="S233" s="512"/>
      <c r="T233" s="284"/>
      <c r="U233" s="284"/>
      <c r="V233" s="284"/>
      <c r="W233" s="284"/>
      <c r="X233" s="284"/>
      <c r="Y233" s="284"/>
      <c r="Z233" s="284"/>
      <c r="AA233" s="284"/>
      <c r="AB233" s="284"/>
      <c r="AC233" s="284"/>
      <c r="AD233" s="284"/>
      <c r="AE233" s="284"/>
      <c r="AF233" s="284"/>
      <c r="AG233" s="284"/>
      <c r="AH233" s="284"/>
      <c r="AI233" s="284"/>
      <c r="AJ233" s="284"/>
      <c r="AK233" s="284"/>
      <c r="AL233" s="284"/>
      <c r="AM233" s="284"/>
      <c r="AN233" s="285"/>
      <c r="AO233" s="348"/>
      <c r="AP233" s="349"/>
      <c r="AQ233" s="349"/>
      <c r="AR233" s="349"/>
      <c r="AS233" s="350"/>
      <c r="BA233" s="356"/>
      <c r="BB233" s="349"/>
      <c r="BC233" s="349"/>
      <c r="BD233" s="349"/>
      <c r="BE233" s="349"/>
      <c r="BF233" s="349"/>
      <c r="BG233" s="357"/>
      <c r="BH233" s="93"/>
      <c r="BJ233" s="43"/>
      <c r="BK233" s="43"/>
      <c r="BO233" s="16"/>
      <c r="BP233" s="229"/>
      <c r="BQ233" s="229"/>
      <c r="CM233" s="20"/>
      <c r="CN233" s="348"/>
      <c r="CO233" s="349"/>
      <c r="CP233" s="349"/>
      <c r="CQ233" s="349"/>
      <c r="CR233" s="350"/>
    </row>
    <row r="234" spans="2:96" ht="28.5" customHeight="1" thickBot="1">
      <c r="B234" s="356"/>
      <c r="C234" s="349"/>
      <c r="D234" s="349"/>
      <c r="E234" s="349"/>
      <c r="F234" s="349"/>
      <c r="G234" s="349"/>
      <c r="H234" s="357"/>
      <c r="I234" s="93"/>
      <c r="J234" s="315" t="s">
        <v>623</v>
      </c>
      <c r="K234" s="315"/>
      <c r="L234" s="315"/>
      <c r="M234" s="315"/>
      <c r="N234" s="509"/>
      <c r="O234" s="510"/>
      <c r="P234" s="510"/>
      <c r="Q234" s="510"/>
      <c r="R234" s="510"/>
      <c r="S234" s="511"/>
      <c r="T234" s="308"/>
      <c r="U234" s="309"/>
      <c r="V234" s="506" t="s">
        <v>654</v>
      </c>
      <c r="W234" s="506"/>
      <c r="X234" s="506"/>
      <c r="Y234" s="506"/>
      <c r="Z234" s="506"/>
      <c r="AA234" s="506"/>
      <c r="AB234" s="506"/>
      <c r="AC234" s="506"/>
      <c r="AD234" s="509"/>
      <c r="AE234" s="510"/>
      <c r="AF234" s="510"/>
      <c r="AG234" s="510"/>
      <c r="AH234" s="511"/>
      <c r="AI234" s="563" t="s">
        <v>201</v>
      </c>
      <c r="AJ234" s="506"/>
      <c r="AK234" s="506"/>
      <c r="AL234" s="292"/>
      <c r="AM234" s="292"/>
      <c r="AN234" s="293"/>
      <c r="AO234" s="348"/>
      <c r="AP234" s="349"/>
      <c r="AQ234" s="349"/>
      <c r="AR234" s="349"/>
      <c r="AS234" s="350"/>
      <c r="BA234" s="356"/>
      <c r="BB234" s="349"/>
      <c r="BC234" s="349"/>
      <c r="BD234" s="349"/>
      <c r="BE234" s="349"/>
      <c r="BF234" s="349"/>
      <c r="BG234" s="357"/>
      <c r="BH234" s="93"/>
      <c r="BJ234" s="43"/>
      <c r="BK234" s="43"/>
      <c r="BO234" s="16"/>
      <c r="BP234" s="229"/>
      <c r="BQ234" s="229"/>
      <c r="CM234" s="20"/>
      <c r="CN234" s="348"/>
      <c r="CO234" s="349"/>
      <c r="CP234" s="349"/>
      <c r="CQ234" s="349"/>
      <c r="CR234" s="350"/>
    </row>
    <row r="235" spans="2:96" ht="27" customHeight="1">
      <c r="B235" s="358"/>
      <c r="C235" s="352"/>
      <c r="D235" s="352"/>
      <c r="E235" s="352"/>
      <c r="F235" s="352"/>
      <c r="G235" s="352"/>
      <c r="H235" s="359"/>
      <c r="I235" s="150"/>
      <c r="J235" s="39"/>
      <c r="K235" s="39"/>
      <c r="L235" s="39"/>
      <c r="M235" s="39"/>
      <c r="N235" s="39"/>
      <c r="O235" s="39"/>
      <c r="P235" s="39"/>
      <c r="Q235" s="39"/>
      <c r="R235" s="39"/>
      <c r="S235" s="39"/>
      <c r="T235" s="294"/>
      <c r="U235" s="294"/>
      <c r="V235" s="294"/>
      <c r="W235" s="294"/>
      <c r="X235" s="294"/>
      <c r="Y235" s="294"/>
      <c r="Z235" s="294"/>
      <c r="AA235" s="294"/>
      <c r="AB235" s="294"/>
      <c r="AC235" s="294"/>
      <c r="AD235" s="294"/>
      <c r="AE235" s="294"/>
      <c r="AF235" s="294"/>
      <c r="AG235" s="294"/>
      <c r="AH235" s="294"/>
      <c r="AI235" s="294"/>
      <c r="AJ235" s="294"/>
      <c r="AK235" s="294"/>
      <c r="AL235" s="294"/>
      <c r="AM235" s="294"/>
      <c r="AN235" s="295"/>
      <c r="AO235" s="351"/>
      <c r="AP235" s="352"/>
      <c r="AQ235" s="352"/>
      <c r="AR235" s="352"/>
      <c r="AS235" s="353"/>
      <c r="BA235" s="358"/>
      <c r="BB235" s="352"/>
      <c r="BC235" s="352"/>
      <c r="BD235" s="352"/>
      <c r="BE235" s="352"/>
      <c r="BF235" s="352"/>
      <c r="BG235" s="359"/>
      <c r="BH235" s="93"/>
      <c r="CM235" s="20"/>
      <c r="CN235" s="351"/>
      <c r="CO235" s="352"/>
      <c r="CP235" s="352"/>
      <c r="CQ235" s="352"/>
      <c r="CR235" s="353"/>
    </row>
    <row r="236" spans="2:96" ht="29.25" customHeight="1">
      <c r="B236" s="332" t="s">
        <v>482</v>
      </c>
      <c r="C236" s="420"/>
      <c r="D236" s="420"/>
      <c r="E236" s="420"/>
      <c r="F236" s="420"/>
      <c r="G236" s="420"/>
      <c r="H236" s="420"/>
      <c r="I236" s="420"/>
      <c r="J236" s="420"/>
      <c r="K236" s="420"/>
      <c r="L236" s="420"/>
      <c r="M236" s="420"/>
      <c r="N236" s="420"/>
      <c r="O236" s="420"/>
      <c r="P236" s="420"/>
      <c r="Q236" s="420"/>
      <c r="R236" s="420"/>
      <c r="S236" s="420"/>
      <c r="T236" s="420"/>
      <c r="U236" s="420"/>
      <c r="V236" s="420"/>
      <c r="W236" s="420"/>
      <c r="X236" s="420"/>
      <c r="Y236" s="420"/>
      <c r="Z236" s="420"/>
      <c r="AA236" s="420"/>
      <c r="AB236" s="420"/>
      <c r="AC236" s="420"/>
      <c r="AD236" s="420"/>
      <c r="AE236" s="420"/>
      <c r="AF236" s="420"/>
      <c r="AG236" s="420"/>
      <c r="AH236" s="420"/>
      <c r="AI236" s="420"/>
      <c r="AJ236" s="420"/>
      <c r="AK236" s="420"/>
      <c r="AL236" s="420"/>
      <c r="AM236" s="420"/>
      <c r="AN236" s="420"/>
      <c r="AO236" s="420"/>
      <c r="AP236" s="420"/>
      <c r="AQ236" s="420"/>
      <c r="AR236" s="420"/>
      <c r="AS236" s="421"/>
      <c r="BA236" s="332" t="s">
        <v>482</v>
      </c>
      <c r="BB236" s="333"/>
      <c r="BC236" s="333"/>
      <c r="BD236" s="333"/>
      <c r="BE236" s="333"/>
      <c r="BF236" s="333"/>
      <c r="BG236" s="333"/>
      <c r="BH236" s="333"/>
      <c r="BI236" s="333"/>
      <c r="BJ236" s="333"/>
      <c r="BK236" s="333"/>
      <c r="BL236" s="333"/>
      <c r="BM236" s="333"/>
      <c r="BN236" s="333"/>
      <c r="BO236" s="333"/>
      <c r="BP236" s="333"/>
      <c r="BQ236" s="333"/>
      <c r="BR236" s="333"/>
      <c r="BS236" s="333"/>
      <c r="BT236" s="333"/>
      <c r="BU236" s="333"/>
      <c r="BV236" s="333"/>
      <c r="BW236" s="333"/>
      <c r="BX236" s="333"/>
      <c r="BY236" s="333"/>
      <c r="BZ236" s="333"/>
      <c r="CA236" s="333"/>
      <c r="CB236" s="333"/>
      <c r="CC236" s="333"/>
      <c r="CD236" s="333"/>
      <c r="CE236" s="333"/>
      <c r="CF236" s="333"/>
      <c r="CG236" s="333"/>
      <c r="CH236" s="333"/>
      <c r="CI236" s="333"/>
      <c r="CJ236" s="333"/>
      <c r="CK236" s="333"/>
      <c r="CL236" s="333"/>
      <c r="CM236" s="333"/>
      <c r="CN236" s="333"/>
      <c r="CO236" s="333"/>
      <c r="CP236" s="333"/>
      <c r="CQ236" s="333"/>
      <c r="CR236" s="334"/>
    </row>
    <row r="237" spans="2:96" ht="15.5" thickBot="1">
      <c r="B237" s="354" t="s">
        <v>499</v>
      </c>
      <c r="C237" s="346"/>
      <c r="D237" s="346"/>
      <c r="E237" s="346"/>
      <c r="F237" s="346"/>
      <c r="G237" s="346"/>
      <c r="H237" s="346"/>
      <c r="I237" s="148"/>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8"/>
      <c r="AO237" s="345" t="s">
        <v>431</v>
      </c>
      <c r="AP237" s="346"/>
      <c r="AQ237" s="346"/>
      <c r="AR237" s="346"/>
      <c r="AS237" s="347"/>
      <c r="BA237" s="354" t="s">
        <v>428</v>
      </c>
      <c r="BB237" s="346"/>
      <c r="BC237" s="346"/>
      <c r="BD237" s="346"/>
      <c r="BE237" s="346"/>
      <c r="BF237" s="346"/>
      <c r="BG237" s="355"/>
      <c r="BH237" s="148"/>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c r="CG237" s="37"/>
      <c r="CH237" s="37"/>
      <c r="CI237" s="37"/>
      <c r="CJ237" s="37"/>
      <c r="CK237" s="37"/>
      <c r="CL237" s="37"/>
      <c r="CM237" s="38"/>
      <c r="CN237" s="345" t="s">
        <v>432</v>
      </c>
      <c r="CO237" s="346"/>
      <c r="CP237" s="346"/>
      <c r="CQ237" s="346"/>
      <c r="CR237" s="347"/>
    </row>
    <row r="238" spans="2:96" ht="26.25" customHeight="1" thickBot="1">
      <c r="B238" s="356"/>
      <c r="C238" s="349"/>
      <c r="D238" s="349"/>
      <c r="E238" s="349"/>
      <c r="F238" s="349"/>
      <c r="G238" s="349"/>
      <c r="H238" s="349"/>
      <c r="I238" s="93"/>
      <c r="J238" s="9" t="s">
        <v>198</v>
      </c>
      <c r="P238" s="19"/>
      <c r="X238" s="517"/>
      <c r="Y238" s="518"/>
      <c r="Z238" s="9" t="s">
        <v>201</v>
      </c>
      <c r="AB238" s="315"/>
      <c r="AC238" s="315"/>
      <c r="AD238" s="315"/>
      <c r="AE238" s="315"/>
      <c r="AF238" s="315"/>
      <c r="AG238" s="315"/>
      <c r="AH238" s="315"/>
      <c r="AI238" s="315"/>
      <c r="AJ238" s="315"/>
      <c r="AK238" s="315"/>
      <c r="AL238" s="315"/>
      <c r="AM238" s="315"/>
      <c r="AN238" s="316"/>
      <c r="AO238" s="348"/>
      <c r="AP238" s="349"/>
      <c r="AQ238" s="349"/>
      <c r="AR238" s="349"/>
      <c r="AS238" s="350"/>
      <c r="BA238" s="356"/>
      <c r="BB238" s="349"/>
      <c r="BC238" s="349"/>
      <c r="BD238" s="349"/>
      <c r="BE238" s="349"/>
      <c r="BF238" s="349"/>
      <c r="BG238" s="357"/>
      <c r="BH238" s="93"/>
      <c r="BI238" s="9" t="s">
        <v>198</v>
      </c>
      <c r="BO238" s="19"/>
      <c r="BW238" s="402">
        <f>BN190</f>
        <v>0</v>
      </c>
      <c r="BX238" s="403"/>
      <c r="BY238" s="9" t="s">
        <v>201</v>
      </c>
      <c r="CA238" s="315"/>
      <c r="CB238" s="315"/>
      <c r="CC238" s="315"/>
      <c r="CD238" s="315"/>
      <c r="CE238" s="315"/>
      <c r="CF238" s="315"/>
      <c r="CG238" s="315"/>
      <c r="CH238" s="315"/>
      <c r="CI238" s="315"/>
      <c r="CJ238" s="315"/>
      <c r="CK238" s="315"/>
      <c r="CL238" s="315"/>
      <c r="CM238" s="316"/>
      <c r="CN238" s="348"/>
      <c r="CO238" s="349"/>
      <c r="CP238" s="349"/>
      <c r="CQ238" s="349"/>
      <c r="CR238" s="350"/>
    </row>
    <row r="239" spans="2:96" ht="26.25" customHeight="1" thickBot="1">
      <c r="B239" s="356"/>
      <c r="C239" s="349"/>
      <c r="D239" s="349"/>
      <c r="E239" s="349"/>
      <c r="F239" s="349"/>
      <c r="G239" s="349"/>
      <c r="H239" s="349"/>
      <c r="I239" s="93"/>
      <c r="J239" s="9" t="s">
        <v>199</v>
      </c>
      <c r="X239" s="517"/>
      <c r="Y239" s="518"/>
      <c r="Z239" s="9" t="s">
        <v>201</v>
      </c>
      <c r="AB239" s="315"/>
      <c r="AC239" s="315"/>
      <c r="AD239" s="315"/>
      <c r="AE239" s="315"/>
      <c r="AF239" s="315"/>
      <c r="AG239" s="315"/>
      <c r="AH239" s="315"/>
      <c r="AI239" s="315"/>
      <c r="AJ239" s="315"/>
      <c r="AK239" s="315"/>
      <c r="AL239" s="315"/>
      <c r="AM239" s="315"/>
      <c r="AN239" s="316"/>
      <c r="AO239" s="348"/>
      <c r="AP239" s="349"/>
      <c r="AQ239" s="349"/>
      <c r="AR239" s="349"/>
      <c r="AS239" s="350"/>
      <c r="BA239" s="356"/>
      <c r="BB239" s="349"/>
      <c r="BC239" s="349"/>
      <c r="BD239" s="349"/>
      <c r="BE239" s="349"/>
      <c r="BF239" s="349"/>
      <c r="BG239" s="357"/>
      <c r="BH239" s="93"/>
      <c r="BI239" s="9" t="s">
        <v>199</v>
      </c>
      <c r="BW239" s="361"/>
      <c r="BX239" s="363"/>
      <c r="BY239" s="9" t="s">
        <v>201</v>
      </c>
      <c r="CA239" s="315"/>
      <c r="CB239" s="315"/>
      <c r="CC239" s="315"/>
      <c r="CD239" s="315"/>
      <c r="CE239" s="315"/>
      <c r="CF239" s="315"/>
      <c r="CG239" s="315"/>
      <c r="CH239" s="315"/>
      <c r="CI239" s="315"/>
      <c r="CJ239" s="315"/>
      <c r="CK239" s="315"/>
      <c r="CL239" s="315"/>
      <c r="CM239" s="316"/>
      <c r="CN239" s="348"/>
      <c r="CO239" s="349"/>
      <c r="CP239" s="349"/>
      <c r="CQ239" s="349"/>
      <c r="CR239" s="350"/>
    </row>
    <row r="240" spans="2:96" ht="26.25" customHeight="1" thickBot="1">
      <c r="B240" s="356"/>
      <c r="C240" s="349"/>
      <c r="D240" s="349"/>
      <c r="E240" s="349"/>
      <c r="F240" s="349"/>
      <c r="G240" s="349"/>
      <c r="H240" s="349"/>
      <c r="I240" s="93"/>
      <c r="J240" s="9" t="s">
        <v>200</v>
      </c>
      <c r="P240" s="19"/>
      <c r="X240" s="517"/>
      <c r="Y240" s="518"/>
      <c r="Z240" s="9" t="s">
        <v>201</v>
      </c>
      <c r="AN240" s="20"/>
      <c r="AO240" s="348"/>
      <c r="AP240" s="349"/>
      <c r="AQ240" s="349"/>
      <c r="AR240" s="349"/>
      <c r="AS240" s="350"/>
      <c r="BA240" s="356"/>
      <c r="BB240" s="349"/>
      <c r="BC240" s="349"/>
      <c r="BD240" s="349"/>
      <c r="BE240" s="349"/>
      <c r="BF240" s="349"/>
      <c r="BG240" s="357"/>
      <c r="BH240" s="93"/>
      <c r="BI240" s="9" t="s">
        <v>200</v>
      </c>
      <c r="BO240" s="19"/>
      <c r="BW240" s="402">
        <f>BN191</f>
        <v>8</v>
      </c>
      <c r="BX240" s="403"/>
      <c r="BY240" s="9" t="s">
        <v>201</v>
      </c>
      <c r="CM240" s="20"/>
      <c r="CN240" s="348"/>
      <c r="CO240" s="349"/>
      <c r="CP240" s="349"/>
      <c r="CQ240" s="349"/>
      <c r="CR240" s="350"/>
    </row>
    <row r="241" spans="2:96" ht="26.25" customHeight="1" thickBot="1">
      <c r="B241" s="356"/>
      <c r="C241" s="349"/>
      <c r="D241" s="349"/>
      <c r="E241" s="349"/>
      <c r="F241" s="349"/>
      <c r="G241" s="349"/>
      <c r="H241" s="349"/>
      <c r="I241" s="93"/>
      <c r="J241" s="9" t="s">
        <v>199</v>
      </c>
      <c r="X241" s="517"/>
      <c r="Y241" s="518"/>
      <c r="Z241" s="9" t="s">
        <v>201</v>
      </c>
      <c r="AN241" s="20"/>
      <c r="AO241" s="348"/>
      <c r="AP241" s="349"/>
      <c r="AQ241" s="349"/>
      <c r="AR241" s="349"/>
      <c r="AS241" s="350"/>
      <c r="BA241" s="356"/>
      <c r="BB241" s="349"/>
      <c r="BC241" s="349"/>
      <c r="BD241" s="349"/>
      <c r="BE241" s="349"/>
      <c r="BF241" s="349"/>
      <c r="BG241" s="357"/>
      <c r="BH241" s="93"/>
      <c r="BI241" s="9" t="s">
        <v>199</v>
      </c>
      <c r="BW241" s="361"/>
      <c r="BX241" s="363"/>
      <c r="BY241" s="9" t="s">
        <v>201</v>
      </c>
      <c r="CM241" s="20"/>
      <c r="CN241" s="348"/>
      <c r="CO241" s="349"/>
      <c r="CP241" s="349"/>
      <c r="CQ241" s="349"/>
      <c r="CR241" s="350"/>
    </row>
    <row r="242" spans="2:96">
      <c r="B242" s="358"/>
      <c r="C242" s="352"/>
      <c r="D242" s="352"/>
      <c r="E242" s="352"/>
      <c r="F242" s="352"/>
      <c r="G242" s="352"/>
      <c r="H242" s="352"/>
      <c r="I242" s="150"/>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c r="AM242" s="39"/>
      <c r="AN242" s="41"/>
      <c r="AO242" s="351"/>
      <c r="AP242" s="352"/>
      <c r="AQ242" s="352"/>
      <c r="AR242" s="352"/>
      <c r="AS242" s="353"/>
      <c r="BA242" s="358"/>
      <c r="BB242" s="352"/>
      <c r="BC242" s="352"/>
      <c r="BD242" s="352"/>
      <c r="BE242" s="352"/>
      <c r="BF242" s="352"/>
      <c r="BG242" s="359"/>
      <c r="BH242" s="150"/>
      <c r="BI242" s="39"/>
      <c r="BJ242" s="39"/>
      <c r="BK242" s="39"/>
      <c r="BL242" s="39"/>
      <c r="BM242" s="39"/>
      <c r="BN242" s="39"/>
      <c r="BO242" s="39"/>
      <c r="BP242" s="39"/>
      <c r="BQ242" s="39"/>
      <c r="BR242" s="39"/>
      <c r="BS242" s="39"/>
      <c r="BT242" s="39"/>
      <c r="BU242" s="39"/>
      <c r="BV242" s="39"/>
      <c r="BW242" s="39"/>
      <c r="BX242" s="39"/>
      <c r="BY242" s="39"/>
      <c r="BZ242" s="39"/>
      <c r="CA242" s="39"/>
      <c r="CB242" s="39"/>
      <c r="CC242" s="39"/>
      <c r="CD242" s="39"/>
      <c r="CE242" s="39"/>
      <c r="CF242" s="39"/>
      <c r="CG242" s="39"/>
      <c r="CH242" s="39"/>
      <c r="CI242" s="39"/>
      <c r="CJ242" s="39"/>
      <c r="CK242" s="39"/>
      <c r="CL242" s="39"/>
      <c r="CM242" s="41"/>
      <c r="CN242" s="351"/>
      <c r="CO242" s="352"/>
      <c r="CP242" s="352"/>
      <c r="CQ242" s="352"/>
      <c r="CR242" s="353"/>
    </row>
    <row r="243" spans="2:96" ht="29.25" customHeight="1">
      <c r="B243" s="332" t="s">
        <v>483</v>
      </c>
      <c r="C243" s="420"/>
      <c r="D243" s="420"/>
      <c r="E243" s="420"/>
      <c r="F243" s="420"/>
      <c r="G243" s="420"/>
      <c r="H243" s="420"/>
      <c r="I243" s="420"/>
      <c r="J243" s="420"/>
      <c r="K243" s="420"/>
      <c r="L243" s="420"/>
      <c r="M243" s="420"/>
      <c r="N243" s="420"/>
      <c r="O243" s="420"/>
      <c r="P243" s="420"/>
      <c r="Q243" s="420"/>
      <c r="R243" s="420"/>
      <c r="S243" s="420"/>
      <c r="T243" s="420"/>
      <c r="U243" s="420"/>
      <c r="V243" s="420"/>
      <c r="W243" s="420"/>
      <c r="X243" s="420"/>
      <c r="Y243" s="420"/>
      <c r="Z243" s="420"/>
      <c r="AA243" s="420"/>
      <c r="AB243" s="420"/>
      <c r="AC243" s="420"/>
      <c r="AD243" s="420"/>
      <c r="AE243" s="420"/>
      <c r="AF243" s="420"/>
      <c r="AG243" s="420"/>
      <c r="AH243" s="420"/>
      <c r="AI243" s="420"/>
      <c r="AJ243" s="420"/>
      <c r="AK243" s="420"/>
      <c r="AL243" s="420"/>
      <c r="AM243" s="420"/>
      <c r="AN243" s="420"/>
      <c r="AO243" s="420"/>
      <c r="AP243" s="420"/>
      <c r="AQ243" s="420"/>
      <c r="AR243" s="420"/>
      <c r="AS243" s="421"/>
      <c r="BA243" s="332" t="s">
        <v>483</v>
      </c>
      <c r="BB243" s="333"/>
      <c r="BC243" s="333"/>
      <c r="BD243" s="333"/>
      <c r="BE243" s="333"/>
      <c r="BF243" s="333"/>
      <c r="BG243" s="333"/>
      <c r="BH243" s="333"/>
      <c r="BI243" s="333"/>
      <c r="BJ243" s="333"/>
      <c r="BK243" s="333"/>
      <c r="BL243" s="333"/>
      <c r="BM243" s="333"/>
      <c r="BN243" s="333"/>
      <c r="BO243" s="333"/>
      <c r="BP243" s="333"/>
      <c r="BQ243" s="333"/>
      <c r="BR243" s="333"/>
      <c r="BS243" s="333"/>
      <c r="BT243" s="333"/>
      <c r="BU243" s="333"/>
      <c r="BV243" s="333"/>
      <c r="BW243" s="333"/>
      <c r="BX243" s="333"/>
      <c r="BY243" s="333"/>
      <c r="BZ243" s="333"/>
      <c r="CA243" s="333"/>
      <c r="CB243" s="333"/>
      <c r="CC243" s="333"/>
      <c r="CD243" s="333"/>
      <c r="CE243" s="333"/>
      <c r="CF243" s="333"/>
      <c r="CG243" s="333"/>
      <c r="CH243" s="333"/>
      <c r="CI243" s="333"/>
      <c r="CJ243" s="333"/>
      <c r="CK243" s="333"/>
      <c r="CL243" s="333"/>
      <c r="CM243" s="333"/>
      <c r="CN243" s="333"/>
      <c r="CO243" s="333"/>
      <c r="CP243" s="333"/>
      <c r="CQ243" s="333"/>
      <c r="CR243" s="334"/>
    </row>
    <row r="244" spans="2:96">
      <c r="B244" s="354" t="s">
        <v>434</v>
      </c>
      <c r="C244" s="346"/>
      <c r="D244" s="346"/>
      <c r="E244" s="346"/>
      <c r="F244" s="346"/>
      <c r="G244" s="346"/>
      <c r="H244" s="355"/>
      <c r="I244" s="148"/>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8"/>
      <c r="AO244" s="345" t="s">
        <v>505</v>
      </c>
      <c r="AP244" s="346"/>
      <c r="AQ244" s="346"/>
      <c r="AR244" s="346"/>
      <c r="AS244" s="347"/>
      <c r="BA244" s="354" t="s">
        <v>429</v>
      </c>
      <c r="BB244" s="346"/>
      <c r="BC244" s="346"/>
      <c r="BD244" s="346"/>
      <c r="BE244" s="346"/>
      <c r="BF244" s="346"/>
      <c r="BG244" s="355"/>
      <c r="BH244" s="148"/>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37"/>
      <c r="CI244" s="37"/>
      <c r="CJ244" s="37"/>
      <c r="CK244" s="37"/>
      <c r="CL244" s="37"/>
      <c r="CM244" s="38"/>
      <c r="CN244" s="345" t="s">
        <v>431</v>
      </c>
      <c r="CO244" s="346"/>
      <c r="CP244" s="346"/>
      <c r="CQ244" s="346"/>
      <c r="CR244" s="347"/>
    </row>
    <row r="245" spans="2:96" ht="22.5" customHeight="1">
      <c r="B245" s="356"/>
      <c r="C245" s="349"/>
      <c r="D245" s="349"/>
      <c r="E245" s="349"/>
      <c r="F245" s="349"/>
      <c r="G245" s="349"/>
      <c r="H245" s="357"/>
      <c r="I245" s="93"/>
      <c r="J245" s="9" t="s">
        <v>263</v>
      </c>
      <c r="S245" s="315" t="s">
        <v>652</v>
      </c>
      <c r="T245" s="315"/>
      <c r="U245" s="315"/>
      <c r="V245" s="315"/>
      <c r="W245" s="315"/>
      <c r="X245" s="315"/>
      <c r="Y245" s="315"/>
      <c r="Z245" s="315"/>
      <c r="AA245" s="315"/>
      <c r="AB245" s="315"/>
      <c r="AC245" s="315"/>
      <c r="AD245" s="315"/>
      <c r="AE245" s="315"/>
      <c r="AF245" s="315"/>
      <c r="AG245" s="315"/>
      <c r="AH245" s="315"/>
      <c r="AI245" s="315"/>
      <c r="AJ245" s="315"/>
      <c r="AK245" s="315"/>
      <c r="AL245" s="315"/>
      <c r="AM245" s="315"/>
      <c r="AN245" s="316"/>
      <c r="AO245" s="348"/>
      <c r="AP245" s="349"/>
      <c r="AQ245" s="349"/>
      <c r="AR245" s="349"/>
      <c r="AS245" s="350"/>
      <c r="BA245" s="356"/>
      <c r="BB245" s="349"/>
      <c r="BC245" s="349"/>
      <c r="BD245" s="349"/>
      <c r="BE245" s="349"/>
      <c r="BF245" s="349"/>
      <c r="BG245" s="357"/>
      <c r="BH245" s="93"/>
      <c r="BI245" s="9" t="s">
        <v>263</v>
      </c>
      <c r="BR245" s="315" t="s">
        <v>652</v>
      </c>
      <c r="BS245" s="315"/>
      <c r="BT245" s="315"/>
      <c r="BU245" s="315"/>
      <c r="BV245" s="315"/>
      <c r="BW245" s="315"/>
      <c r="BX245" s="315"/>
      <c r="BY245" s="315"/>
      <c r="BZ245" s="315"/>
      <c r="CA245" s="315"/>
      <c r="CB245" s="315"/>
      <c r="CC245" s="315"/>
      <c r="CD245" s="315"/>
      <c r="CE245" s="315"/>
      <c r="CF245" s="315"/>
      <c r="CG245" s="315"/>
      <c r="CH245" s="315"/>
      <c r="CI245" s="315"/>
      <c r="CJ245" s="315"/>
      <c r="CK245" s="315"/>
      <c r="CL245" s="315"/>
      <c r="CM245" s="316"/>
      <c r="CN245" s="348"/>
      <c r="CO245" s="349"/>
      <c r="CP245" s="349"/>
      <c r="CQ245" s="349"/>
      <c r="CR245" s="350"/>
    </row>
    <row r="246" spans="2:96" ht="22.5" customHeight="1">
      <c r="B246" s="356"/>
      <c r="C246" s="349"/>
      <c r="D246" s="349"/>
      <c r="E246" s="349"/>
      <c r="F246" s="349"/>
      <c r="G246" s="349"/>
      <c r="H246" s="357"/>
      <c r="I246" s="93"/>
      <c r="J246" s="27" t="s">
        <v>265</v>
      </c>
      <c r="S246" s="315"/>
      <c r="T246" s="315"/>
      <c r="U246" s="315"/>
      <c r="V246" s="315"/>
      <c r="W246" s="315"/>
      <c r="X246" s="315"/>
      <c r="Y246" s="315"/>
      <c r="Z246" s="315"/>
      <c r="AA246" s="315"/>
      <c r="AB246" s="315"/>
      <c r="AC246" s="315"/>
      <c r="AD246" s="315"/>
      <c r="AE246" s="315"/>
      <c r="AF246" s="315"/>
      <c r="AG246" s="315"/>
      <c r="AH246" s="315"/>
      <c r="AI246" s="315"/>
      <c r="AJ246" s="315"/>
      <c r="AK246" s="315"/>
      <c r="AL246" s="315"/>
      <c r="AM246" s="315"/>
      <c r="AN246" s="316"/>
      <c r="AO246" s="348"/>
      <c r="AP246" s="349"/>
      <c r="AQ246" s="349"/>
      <c r="AR246" s="349"/>
      <c r="AS246" s="350"/>
      <c r="BA246" s="356"/>
      <c r="BB246" s="349"/>
      <c r="BC246" s="349"/>
      <c r="BD246" s="349"/>
      <c r="BE246" s="349"/>
      <c r="BF246" s="349"/>
      <c r="BG246" s="357"/>
      <c r="BH246" s="93"/>
      <c r="BI246" s="27" t="s">
        <v>265</v>
      </c>
      <c r="BR246" s="315"/>
      <c r="BS246" s="315"/>
      <c r="BT246" s="315"/>
      <c r="BU246" s="315"/>
      <c r="BV246" s="315"/>
      <c r="BW246" s="315"/>
      <c r="BX246" s="315"/>
      <c r="BY246" s="315"/>
      <c r="BZ246" s="315"/>
      <c r="CA246" s="315"/>
      <c r="CB246" s="315"/>
      <c r="CC246" s="315"/>
      <c r="CD246" s="315"/>
      <c r="CE246" s="315"/>
      <c r="CF246" s="315"/>
      <c r="CG246" s="315"/>
      <c r="CH246" s="315"/>
      <c r="CI246" s="315"/>
      <c r="CJ246" s="315"/>
      <c r="CK246" s="315"/>
      <c r="CL246" s="315"/>
      <c r="CM246" s="316"/>
      <c r="CN246" s="348"/>
      <c r="CO246" s="349"/>
      <c r="CP246" s="349"/>
      <c r="CQ246" s="349"/>
      <c r="CR246" s="350"/>
    </row>
    <row r="247" spans="2:96" ht="22.5" customHeight="1">
      <c r="B247" s="356"/>
      <c r="C247" s="349"/>
      <c r="D247" s="349"/>
      <c r="E247" s="349"/>
      <c r="F247" s="349"/>
      <c r="G247" s="349"/>
      <c r="H247" s="357"/>
      <c r="I247" s="93"/>
      <c r="J247" s="27"/>
      <c r="S247" s="315"/>
      <c r="T247" s="315"/>
      <c r="U247" s="315"/>
      <c r="V247" s="315"/>
      <c r="W247" s="315"/>
      <c r="X247" s="315"/>
      <c r="Y247" s="315"/>
      <c r="Z247" s="315"/>
      <c r="AA247" s="315"/>
      <c r="AB247" s="315"/>
      <c r="AC247" s="315"/>
      <c r="AD247" s="315"/>
      <c r="AE247" s="315"/>
      <c r="AF247" s="315"/>
      <c r="AG247" s="315"/>
      <c r="AH247" s="315"/>
      <c r="AI247" s="315"/>
      <c r="AJ247" s="315"/>
      <c r="AK247" s="315"/>
      <c r="AL247" s="315"/>
      <c r="AM247" s="315"/>
      <c r="AN247" s="316"/>
      <c r="AO247" s="348"/>
      <c r="AP247" s="349"/>
      <c r="AQ247" s="349"/>
      <c r="AR247" s="349"/>
      <c r="AS247" s="350"/>
      <c r="BA247" s="356"/>
      <c r="BB247" s="349"/>
      <c r="BC247" s="349"/>
      <c r="BD247" s="349"/>
      <c r="BE247" s="349"/>
      <c r="BF247" s="349"/>
      <c r="BG247" s="357"/>
      <c r="BH247" s="93"/>
      <c r="BI247" s="27"/>
      <c r="BR247" s="315"/>
      <c r="BS247" s="315"/>
      <c r="BT247" s="315"/>
      <c r="BU247" s="315"/>
      <c r="BV247" s="315"/>
      <c r="BW247" s="315"/>
      <c r="BX247" s="315"/>
      <c r="BY247" s="315"/>
      <c r="BZ247" s="315"/>
      <c r="CA247" s="315"/>
      <c r="CB247" s="315"/>
      <c r="CC247" s="315"/>
      <c r="CD247" s="315"/>
      <c r="CE247" s="315"/>
      <c r="CF247" s="315"/>
      <c r="CG247" s="315"/>
      <c r="CH247" s="315"/>
      <c r="CI247" s="315"/>
      <c r="CJ247" s="315"/>
      <c r="CK247" s="315"/>
      <c r="CL247" s="315"/>
      <c r="CM247" s="316"/>
      <c r="CN247" s="348"/>
      <c r="CO247" s="349"/>
      <c r="CP247" s="349"/>
      <c r="CQ247" s="349"/>
      <c r="CR247" s="350"/>
    </row>
    <row r="248" spans="2:96" ht="22.5" customHeight="1">
      <c r="B248" s="356"/>
      <c r="C248" s="349"/>
      <c r="D248" s="349"/>
      <c r="E248" s="349"/>
      <c r="F248" s="349"/>
      <c r="G248" s="349"/>
      <c r="H248" s="357"/>
      <c r="I248" s="93"/>
      <c r="J248" s="27"/>
      <c r="S248" s="315"/>
      <c r="T248" s="315"/>
      <c r="U248" s="315"/>
      <c r="V248" s="315"/>
      <c r="W248" s="315"/>
      <c r="X248" s="315"/>
      <c r="Y248" s="315"/>
      <c r="Z248" s="315"/>
      <c r="AA248" s="315"/>
      <c r="AB248" s="315"/>
      <c r="AC248" s="315"/>
      <c r="AD248" s="315"/>
      <c r="AE248" s="315"/>
      <c r="AF248" s="315"/>
      <c r="AG248" s="315"/>
      <c r="AH248" s="315"/>
      <c r="AI248" s="315"/>
      <c r="AJ248" s="315"/>
      <c r="AK248" s="315"/>
      <c r="AL248" s="315"/>
      <c r="AM248" s="315"/>
      <c r="AN248" s="316"/>
      <c r="AO248" s="348"/>
      <c r="AP248" s="349"/>
      <c r="AQ248" s="349"/>
      <c r="AR248" s="349"/>
      <c r="AS248" s="350"/>
      <c r="BA248" s="356"/>
      <c r="BB248" s="349"/>
      <c r="BC248" s="349"/>
      <c r="BD248" s="349"/>
      <c r="BE248" s="349"/>
      <c r="BF248" s="349"/>
      <c r="BG248" s="357"/>
      <c r="BH248" s="93"/>
      <c r="BI248" s="27"/>
      <c r="BR248" s="315"/>
      <c r="BS248" s="315"/>
      <c r="BT248" s="315"/>
      <c r="BU248" s="315"/>
      <c r="BV248" s="315"/>
      <c r="BW248" s="315"/>
      <c r="BX248" s="315"/>
      <c r="BY248" s="315"/>
      <c r="BZ248" s="315"/>
      <c r="CA248" s="315"/>
      <c r="CB248" s="315"/>
      <c r="CC248" s="315"/>
      <c r="CD248" s="315"/>
      <c r="CE248" s="315"/>
      <c r="CF248" s="315"/>
      <c r="CG248" s="315"/>
      <c r="CH248" s="315"/>
      <c r="CI248" s="315"/>
      <c r="CJ248" s="315"/>
      <c r="CK248" s="315"/>
      <c r="CL248" s="315"/>
      <c r="CM248" s="316"/>
      <c r="CN248" s="348"/>
      <c r="CO248" s="349"/>
      <c r="CP248" s="349"/>
      <c r="CQ248" s="349"/>
      <c r="CR248" s="350"/>
    </row>
    <row r="249" spans="2:96" ht="22.5" customHeight="1">
      <c r="B249" s="356"/>
      <c r="C249" s="349"/>
      <c r="D249" s="349"/>
      <c r="E249" s="349"/>
      <c r="F249" s="349"/>
      <c r="G249" s="349"/>
      <c r="H249" s="357"/>
      <c r="I249" s="93"/>
      <c r="K249" s="264" t="s">
        <v>404</v>
      </c>
      <c r="L249" s="264"/>
      <c r="M249" s="264"/>
      <c r="N249" s="264"/>
      <c r="O249" s="264"/>
      <c r="P249" s="264"/>
      <c r="Q249" s="264"/>
      <c r="R249" s="264"/>
      <c r="S249" s="264"/>
      <c r="T249" s="264"/>
      <c r="U249" s="264"/>
      <c r="V249" s="264"/>
      <c r="W249" s="264"/>
      <c r="X249" s="264"/>
      <c r="Y249" s="264"/>
      <c r="Z249" s="264"/>
      <c r="AA249" s="264"/>
      <c r="AB249" s="264"/>
      <c r="AC249" s="264"/>
      <c r="AD249" s="264"/>
      <c r="AE249" s="264"/>
      <c r="AF249" s="264"/>
      <c r="AG249" s="264"/>
      <c r="AH249" s="264"/>
      <c r="AI249" s="264"/>
      <c r="AJ249" s="264"/>
      <c r="AK249" s="264"/>
      <c r="AN249" s="20"/>
      <c r="AO249" s="348"/>
      <c r="AP249" s="349"/>
      <c r="AQ249" s="349"/>
      <c r="AR249" s="349"/>
      <c r="AS249" s="350"/>
      <c r="BA249" s="356"/>
      <c r="BB249" s="349"/>
      <c r="BC249" s="349"/>
      <c r="BD249" s="349"/>
      <c r="BE249" s="349"/>
      <c r="BF249" s="349"/>
      <c r="BG249" s="357"/>
      <c r="BH249" s="93"/>
      <c r="BJ249" s="98" t="s">
        <v>404</v>
      </c>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M249" s="20"/>
      <c r="CN249" s="348"/>
      <c r="CO249" s="349"/>
      <c r="CP249" s="349"/>
      <c r="CQ249" s="349"/>
      <c r="CR249" s="350"/>
    </row>
    <row r="250" spans="2:96" ht="23.25" customHeight="1">
      <c r="B250" s="356"/>
      <c r="C250" s="349"/>
      <c r="D250" s="349"/>
      <c r="E250" s="349"/>
      <c r="F250" s="349"/>
      <c r="G250" s="349"/>
      <c r="H250" s="357"/>
      <c r="I250" s="93"/>
      <c r="K250" s="264"/>
      <c r="L250" s="264" t="s">
        <v>125</v>
      </c>
      <c r="M250" s="264"/>
      <c r="N250" s="264"/>
      <c r="O250" s="264" t="s">
        <v>132</v>
      </c>
      <c r="P250" s="264"/>
      <c r="Q250" s="264" t="s">
        <v>133</v>
      </c>
      <c r="R250" s="264"/>
      <c r="S250" s="264"/>
      <c r="T250" s="264"/>
      <c r="U250" s="264" t="s">
        <v>134</v>
      </c>
      <c r="V250" s="264"/>
      <c r="W250" s="264"/>
      <c r="X250" s="264"/>
      <c r="Y250" s="264"/>
      <c r="Z250" s="264" t="s">
        <v>135</v>
      </c>
      <c r="AA250" s="264"/>
      <c r="AB250" s="264"/>
      <c r="AC250" s="264"/>
      <c r="AD250" s="264"/>
      <c r="AE250" s="264"/>
      <c r="AF250" s="264" t="s">
        <v>136</v>
      </c>
      <c r="AG250" s="264"/>
      <c r="AH250" s="264"/>
      <c r="AI250" s="264"/>
      <c r="AJ250" s="264"/>
      <c r="AK250" s="264"/>
      <c r="AN250" s="20"/>
      <c r="AO250" s="348"/>
      <c r="AP250" s="349"/>
      <c r="AQ250" s="349"/>
      <c r="AR250" s="349"/>
      <c r="AS250" s="350"/>
      <c r="AT250" s="171" t="b">
        <v>0</v>
      </c>
      <c r="AU250" s="171" t="b">
        <v>0</v>
      </c>
      <c r="AV250" s="171" t="b">
        <v>0</v>
      </c>
      <c r="AW250" s="171" t="b">
        <v>0</v>
      </c>
      <c r="AX250" s="171" t="b">
        <v>0</v>
      </c>
      <c r="AY250" s="171" t="b">
        <v>0</v>
      </c>
      <c r="BA250" s="356"/>
      <c r="BB250" s="349"/>
      <c r="BC250" s="349"/>
      <c r="BD250" s="349"/>
      <c r="BE250" s="349"/>
      <c r="BF250" s="349"/>
      <c r="BG250" s="357"/>
      <c r="BH250" s="93"/>
      <c r="BJ250" s="98"/>
      <c r="BK250" s="98" t="s">
        <v>125</v>
      </c>
      <c r="BL250" s="98"/>
      <c r="BM250" s="98"/>
      <c r="BN250" s="98" t="s">
        <v>132</v>
      </c>
      <c r="BO250" s="98"/>
      <c r="BP250" s="98" t="s">
        <v>133</v>
      </c>
      <c r="BQ250" s="98"/>
      <c r="BR250" s="98"/>
      <c r="BS250" s="98"/>
      <c r="BT250" s="98" t="s">
        <v>134</v>
      </c>
      <c r="BU250" s="98"/>
      <c r="BV250" s="98"/>
      <c r="BW250" s="98"/>
      <c r="BX250" s="98"/>
      <c r="BY250" s="98" t="s">
        <v>135</v>
      </c>
      <c r="BZ250" s="98"/>
      <c r="CA250" s="98"/>
      <c r="CB250" s="98"/>
      <c r="CC250" s="98"/>
      <c r="CD250" s="98"/>
      <c r="CE250" s="98" t="s">
        <v>136</v>
      </c>
      <c r="CF250" s="98"/>
      <c r="CG250" s="98"/>
      <c r="CH250" s="98"/>
      <c r="CI250" s="98"/>
      <c r="CJ250" s="98"/>
      <c r="CM250" s="20"/>
      <c r="CN250" s="348"/>
      <c r="CO250" s="349"/>
      <c r="CP250" s="349"/>
      <c r="CQ250" s="349"/>
      <c r="CR250" s="350"/>
    </row>
    <row r="251" spans="2:96" ht="23.25" customHeight="1">
      <c r="B251" s="356"/>
      <c r="C251" s="349"/>
      <c r="D251" s="349"/>
      <c r="E251" s="349"/>
      <c r="F251" s="349"/>
      <c r="G251" s="349"/>
      <c r="H251" s="357"/>
      <c r="I251" s="93"/>
      <c r="K251" s="264"/>
      <c r="L251" s="264" t="s">
        <v>126</v>
      </c>
      <c r="M251" s="264"/>
      <c r="N251" s="264"/>
      <c r="O251" s="264" t="s">
        <v>137</v>
      </c>
      <c r="P251" s="264"/>
      <c r="Q251" s="264"/>
      <c r="R251" s="264"/>
      <c r="S251" s="264"/>
      <c r="T251" s="264"/>
      <c r="U251" s="264" t="s">
        <v>450</v>
      </c>
      <c r="V251" s="264"/>
      <c r="W251" s="264"/>
      <c r="X251" s="264"/>
      <c r="Y251" s="264"/>
      <c r="Z251" s="264"/>
      <c r="AA251" s="264"/>
      <c r="AB251" s="264"/>
      <c r="AC251" s="264"/>
      <c r="AD251" s="264"/>
      <c r="AE251" s="264"/>
      <c r="AF251" s="264"/>
      <c r="AG251" s="264"/>
      <c r="AH251" s="264"/>
      <c r="AI251" s="264"/>
      <c r="AJ251" s="264"/>
      <c r="AK251" s="264"/>
      <c r="AN251" s="20"/>
      <c r="AO251" s="348"/>
      <c r="AP251" s="349"/>
      <c r="AQ251" s="349"/>
      <c r="AR251" s="349"/>
      <c r="AS251" s="350"/>
      <c r="AT251" s="171" t="b">
        <v>0</v>
      </c>
      <c r="AU251" s="171" t="b">
        <v>0</v>
      </c>
      <c r="AV251" s="171" t="b">
        <v>0</v>
      </c>
      <c r="BA251" s="356"/>
      <c r="BB251" s="349"/>
      <c r="BC251" s="349"/>
      <c r="BD251" s="349"/>
      <c r="BE251" s="349"/>
      <c r="BF251" s="349"/>
      <c r="BG251" s="357"/>
      <c r="BH251" s="93"/>
      <c r="BJ251" s="98"/>
      <c r="BK251" s="98" t="s">
        <v>126</v>
      </c>
      <c r="BL251" s="98"/>
      <c r="BM251" s="98"/>
      <c r="BN251" s="98" t="s">
        <v>137</v>
      </c>
      <c r="BO251" s="98"/>
      <c r="BP251" s="98"/>
      <c r="BQ251" s="98"/>
      <c r="BR251" s="98"/>
      <c r="BS251" s="98"/>
      <c r="BT251" s="98" t="s">
        <v>513</v>
      </c>
      <c r="BU251" s="98"/>
      <c r="BV251" s="98"/>
      <c r="BW251" s="98"/>
      <c r="BX251" s="98"/>
      <c r="BY251" s="98"/>
      <c r="BZ251" s="98"/>
      <c r="CA251" s="98"/>
      <c r="CB251" s="98"/>
      <c r="CC251" s="98"/>
      <c r="CD251" s="98"/>
      <c r="CE251" s="98"/>
      <c r="CF251" s="98"/>
      <c r="CG251" s="98"/>
      <c r="CH251" s="98"/>
      <c r="CI251" s="98"/>
      <c r="CJ251" s="98"/>
      <c r="CM251" s="20"/>
      <c r="CN251" s="348"/>
      <c r="CO251" s="349"/>
      <c r="CP251" s="349"/>
      <c r="CQ251" s="349"/>
      <c r="CR251" s="350"/>
    </row>
    <row r="252" spans="2:96" ht="23.25" customHeight="1">
      <c r="B252" s="356"/>
      <c r="C252" s="349"/>
      <c r="D252" s="349"/>
      <c r="E252" s="349"/>
      <c r="F252" s="349"/>
      <c r="G252" s="349"/>
      <c r="H252" s="357"/>
      <c r="I252" s="93"/>
      <c r="K252" s="264" t="s">
        <v>397</v>
      </c>
      <c r="L252" s="264"/>
      <c r="M252" s="264"/>
      <c r="N252" s="264"/>
      <c r="O252" s="264"/>
      <c r="P252" s="264"/>
      <c r="Q252" s="264"/>
      <c r="R252" s="264"/>
      <c r="S252" s="264"/>
      <c r="T252" s="264"/>
      <c r="U252" s="264"/>
      <c r="V252" s="264"/>
      <c r="W252" s="264"/>
      <c r="X252" s="264"/>
      <c r="Y252" s="264"/>
      <c r="Z252" s="264"/>
      <c r="AA252" s="264"/>
      <c r="AB252" s="264"/>
      <c r="AC252" s="264"/>
      <c r="AD252" s="264"/>
      <c r="AE252" s="264"/>
      <c r="AF252" s="264"/>
      <c r="AG252" s="264"/>
      <c r="AH252" s="264"/>
      <c r="AI252" s="264"/>
      <c r="AJ252" s="264"/>
      <c r="AK252" s="264"/>
      <c r="AN252" s="20"/>
      <c r="AO252" s="348"/>
      <c r="AP252" s="349"/>
      <c r="AQ252" s="349"/>
      <c r="AR252" s="349"/>
      <c r="AS252" s="350"/>
      <c r="BA252" s="356"/>
      <c r="BB252" s="349"/>
      <c r="BC252" s="349"/>
      <c r="BD252" s="349"/>
      <c r="BE252" s="349"/>
      <c r="BF252" s="349"/>
      <c r="BG252" s="357"/>
      <c r="BH252" s="93"/>
      <c r="BJ252" s="98" t="s">
        <v>397</v>
      </c>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M252" s="20"/>
      <c r="CN252" s="348"/>
      <c r="CO252" s="349"/>
      <c r="CP252" s="349"/>
      <c r="CQ252" s="349"/>
      <c r="CR252" s="350"/>
    </row>
    <row r="253" spans="2:96" ht="23.25" customHeight="1">
      <c r="B253" s="356"/>
      <c r="C253" s="349"/>
      <c r="D253" s="349"/>
      <c r="E253" s="349"/>
      <c r="F253" s="349"/>
      <c r="G253" s="349"/>
      <c r="H253" s="357"/>
      <c r="I253" s="93"/>
      <c r="K253" s="264"/>
      <c r="L253" s="264" t="s">
        <v>138</v>
      </c>
      <c r="M253" s="264"/>
      <c r="N253" s="264"/>
      <c r="O253" s="264"/>
      <c r="P253" s="264"/>
      <c r="Q253" s="264"/>
      <c r="R253" s="264"/>
      <c r="S253" s="264" t="s">
        <v>153</v>
      </c>
      <c r="T253" s="264"/>
      <c r="U253" s="264"/>
      <c r="V253" s="264"/>
      <c r="W253" s="264" t="s">
        <v>133</v>
      </c>
      <c r="X253" s="264"/>
      <c r="Y253" s="264"/>
      <c r="Z253" s="268"/>
      <c r="AA253" s="268"/>
      <c r="AB253" s="268" t="s">
        <v>135</v>
      </c>
      <c r="AC253" s="264"/>
      <c r="AD253" s="264"/>
      <c r="AE253" s="264"/>
      <c r="AF253" s="264"/>
      <c r="AG253" s="264"/>
      <c r="AH253" s="264" t="s">
        <v>136</v>
      </c>
      <c r="AI253" s="264"/>
      <c r="AJ253" s="264"/>
      <c r="AK253" s="264"/>
      <c r="AN253" s="20"/>
      <c r="AO253" s="348"/>
      <c r="AP253" s="349"/>
      <c r="AQ253" s="349"/>
      <c r="AR253" s="349"/>
      <c r="AS253" s="350"/>
      <c r="AT253" s="171" t="b">
        <v>0</v>
      </c>
      <c r="AU253" s="171" t="b">
        <v>0</v>
      </c>
      <c r="AV253" s="171" t="b">
        <v>0</v>
      </c>
      <c r="AW253" s="171" t="b">
        <v>0</v>
      </c>
      <c r="AX253" s="171" t="b">
        <v>0</v>
      </c>
      <c r="BA253" s="356"/>
      <c r="BB253" s="349"/>
      <c r="BC253" s="349"/>
      <c r="BD253" s="349"/>
      <c r="BE253" s="349"/>
      <c r="BF253" s="349"/>
      <c r="BG253" s="357"/>
      <c r="BH253" s="93"/>
      <c r="BJ253" s="98"/>
      <c r="BK253" s="98" t="s">
        <v>138</v>
      </c>
      <c r="BL253" s="98"/>
      <c r="BM253" s="98"/>
      <c r="BN253" s="98"/>
      <c r="BO253" s="98"/>
      <c r="BP253" s="98"/>
      <c r="BQ253" s="98"/>
      <c r="BR253" s="98" t="s">
        <v>153</v>
      </c>
      <c r="BS253" s="98"/>
      <c r="BT253" s="98"/>
      <c r="BU253" s="98"/>
      <c r="BV253" s="98" t="s">
        <v>133</v>
      </c>
      <c r="BW253" s="98"/>
      <c r="BX253" s="98"/>
      <c r="BY253" s="100"/>
      <c r="BZ253" s="100"/>
      <c r="CA253" s="100" t="s">
        <v>135</v>
      </c>
      <c r="CB253" s="98"/>
      <c r="CC253" s="98"/>
      <c r="CD253" s="98"/>
      <c r="CE253" s="98"/>
      <c r="CF253" s="98"/>
      <c r="CG253" s="98" t="s">
        <v>136</v>
      </c>
      <c r="CH253" s="98"/>
      <c r="CI253" s="98"/>
      <c r="CJ253" s="98"/>
      <c r="CM253" s="20"/>
      <c r="CN253" s="348"/>
      <c r="CO253" s="349"/>
      <c r="CP253" s="349"/>
      <c r="CQ253" s="349"/>
      <c r="CR253" s="350"/>
    </row>
    <row r="254" spans="2:96" ht="23.25" customHeight="1">
      <c r="B254" s="356"/>
      <c r="C254" s="349"/>
      <c r="D254" s="349"/>
      <c r="E254" s="349"/>
      <c r="F254" s="349"/>
      <c r="G254" s="349"/>
      <c r="H254" s="357"/>
      <c r="I254" s="93"/>
      <c r="K254" s="264"/>
      <c r="L254" s="264" t="s">
        <v>139</v>
      </c>
      <c r="M254" s="264"/>
      <c r="N254" s="264"/>
      <c r="O254" s="264"/>
      <c r="P254" s="264"/>
      <c r="Q254" s="264" t="s">
        <v>154</v>
      </c>
      <c r="R254" s="264"/>
      <c r="S254" s="264"/>
      <c r="T254" s="264"/>
      <c r="U254" s="264"/>
      <c r="V254" s="264"/>
      <c r="W254" s="264"/>
      <c r="X254" s="264" t="s">
        <v>155</v>
      </c>
      <c r="Y254" s="264"/>
      <c r="Z254" s="264"/>
      <c r="AA254" s="264"/>
      <c r="AB254" s="264"/>
      <c r="AC254" s="264"/>
      <c r="AD254" s="264"/>
      <c r="AE254" s="264"/>
      <c r="AF254" s="264"/>
      <c r="AG254" s="264"/>
      <c r="AH254" s="264"/>
      <c r="AI254" s="264"/>
      <c r="AJ254" s="264"/>
      <c r="AK254" s="264"/>
      <c r="AN254" s="20"/>
      <c r="AO254" s="348"/>
      <c r="AP254" s="349"/>
      <c r="AQ254" s="349"/>
      <c r="AR254" s="349"/>
      <c r="AS254" s="350"/>
      <c r="AT254" s="171" t="b">
        <v>0</v>
      </c>
      <c r="AU254" s="171" t="b">
        <v>0</v>
      </c>
      <c r="AV254" s="171" t="b">
        <v>0</v>
      </c>
      <c r="BA254" s="356"/>
      <c r="BB254" s="349"/>
      <c r="BC254" s="349"/>
      <c r="BD254" s="349"/>
      <c r="BE254" s="349"/>
      <c r="BF254" s="349"/>
      <c r="BG254" s="357"/>
      <c r="BH254" s="93"/>
      <c r="BJ254" s="98"/>
      <c r="BK254" s="98" t="s">
        <v>139</v>
      </c>
      <c r="BL254" s="98"/>
      <c r="BM254" s="98"/>
      <c r="BN254" s="98"/>
      <c r="BO254" s="98"/>
      <c r="BP254" s="98" t="s">
        <v>154</v>
      </c>
      <c r="BQ254" s="98"/>
      <c r="BR254" s="98"/>
      <c r="BS254" s="98"/>
      <c r="BT254" s="98"/>
      <c r="BU254" s="98"/>
      <c r="BV254" s="98"/>
      <c r="BW254" s="98" t="s">
        <v>155</v>
      </c>
      <c r="BX254" s="98"/>
      <c r="BY254" s="98"/>
      <c r="BZ254" s="98"/>
      <c r="CA254" s="98"/>
      <c r="CB254" s="98"/>
      <c r="CC254" s="98"/>
      <c r="CD254" s="98"/>
      <c r="CE254" s="98"/>
      <c r="CF254" s="98"/>
      <c r="CG254" s="98"/>
      <c r="CH254" s="98"/>
      <c r="CI254" s="98"/>
      <c r="CJ254" s="98"/>
      <c r="CM254" s="20"/>
      <c r="CN254" s="348"/>
      <c r="CO254" s="349"/>
      <c r="CP254" s="349"/>
      <c r="CQ254" s="349"/>
      <c r="CR254" s="350"/>
    </row>
    <row r="255" spans="2:96" ht="23.25" customHeight="1">
      <c r="B255" s="356"/>
      <c r="C255" s="349"/>
      <c r="D255" s="349"/>
      <c r="E255" s="349"/>
      <c r="F255" s="349"/>
      <c r="G255" s="349"/>
      <c r="H255" s="357"/>
      <c r="I255" s="93"/>
      <c r="K255" s="264"/>
      <c r="L255" s="264" t="s">
        <v>140</v>
      </c>
      <c r="M255" s="264"/>
      <c r="N255" s="264"/>
      <c r="O255" s="264"/>
      <c r="P255" s="264"/>
      <c r="Q255" s="264" t="s">
        <v>159</v>
      </c>
      <c r="R255" s="264"/>
      <c r="S255" s="264"/>
      <c r="T255" s="264"/>
      <c r="U255" s="264"/>
      <c r="V255" s="264"/>
      <c r="W255" s="264"/>
      <c r="X255" s="264"/>
      <c r="Y255" s="264"/>
      <c r="Z255" s="264"/>
      <c r="AA255" s="264"/>
      <c r="AB255" s="264"/>
      <c r="AC255" s="264"/>
      <c r="AD255" s="264"/>
      <c r="AE255" s="264"/>
      <c r="AF255" s="264"/>
      <c r="AG255" s="264"/>
      <c r="AH255" s="264"/>
      <c r="AI255" s="264"/>
      <c r="AJ255" s="264"/>
      <c r="AK255" s="264"/>
      <c r="AN255" s="20"/>
      <c r="AO255" s="348"/>
      <c r="AP255" s="349"/>
      <c r="AQ255" s="349"/>
      <c r="AR255" s="349"/>
      <c r="AS255" s="350"/>
      <c r="AT255" s="171" t="b">
        <v>0</v>
      </c>
      <c r="AU255" s="171" t="b">
        <v>0</v>
      </c>
      <c r="BA255" s="356"/>
      <c r="BB255" s="349"/>
      <c r="BC255" s="349"/>
      <c r="BD255" s="349"/>
      <c r="BE255" s="349"/>
      <c r="BF255" s="349"/>
      <c r="BG255" s="357"/>
      <c r="BH255" s="93"/>
      <c r="BJ255" s="98"/>
      <c r="BK255" s="98" t="s">
        <v>140</v>
      </c>
      <c r="BL255" s="98"/>
      <c r="BM255" s="98"/>
      <c r="BN255" s="98"/>
      <c r="BO255" s="98"/>
      <c r="BP255" s="98" t="s">
        <v>159</v>
      </c>
      <c r="BQ255" s="98"/>
      <c r="BR255" s="98"/>
      <c r="BS255" s="98"/>
      <c r="BT255" s="98"/>
      <c r="BU255" s="98"/>
      <c r="BV255" s="98"/>
      <c r="BW255" s="98"/>
      <c r="BX255" s="98"/>
      <c r="BY255" s="98"/>
      <c r="BZ255" s="98"/>
      <c r="CA255" s="98"/>
      <c r="CB255" s="98"/>
      <c r="CC255" s="98"/>
      <c r="CD255" s="98"/>
      <c r="CE255" s="98"/>
      <c r="CF255" s="98"/>
      <c r="CG255" s="98"/>
      <c r="CH255" s="98"/>
      <c r="CI255" s="98"/>
      <c r="CJ255" s="98"/>
      <c r="CM255" s="20"/>
      <c r="CN255" s="348"/>
      <c r="CO255" s="349"/>
      <c r="CP255" s="349"/>
      <c r="CQ255" s="349"/>
      <c r="CR255" s="350"/>
    </row>
    <row r="256" spans="2:96" ht="23.25" customHeight="1">
      <c r="B256" s="356"/>
      <c r="C256" s="349"/>
      <c r="D256" s="349"/>
      <c r="E256" s="349"/>
      <c r="F256" s="349"/>
      <c r="G256" s="349"/>
      <c r="H256" s="357"/>
      <c r="I256" s="93"/>
      <c r="K256" s="264" t="s">
        <v>398</v>
      </c>
      <c r="L256" s="264"/>
      <c r="M256" s="264"/>
      <c r="N256" s="264"/>
      <c r="O256" s="264"/>
      <c r="P256" s="264"/>
      <c r="Q256" s="264"/>
      <c r="R256" s="264"/>
      <c r="S256" s="264"/>
      <c r="T256" s="264"/>
      <c r="U256" s="264"/>
      <c r="V256" s="264"/>
      <c r="W256" s="264"/>
      <c r="X256" s="264"/>
      <c r="Y256" s="264"/>
      <c r="Z256" s="264"/>
      <c r="AA256" s="264"/>
      <c r="AB256" s="264"/>
      <c r="AC256" s="264"/>
      <c r="AD256" s="264"/>
      <c r="AE256" s="264"/>
      <c r="AF256" s="264"/>
      <c r="AG256" s="264"/>
      <c r="AH256" s="264"/>
      <c r="AI256" s="264"/>
      <c r="AJ256" s="264"/>
      <c r="AK256" s="264"/>
      <c r="AN256" s="20"/>
      <c r="AO256" s="348"/>
      <c r="AP256" s="349"/>
      <c r="AQ256" s="349"/>
      <c r="AR256" s="349"/>
      <c r="AS256" s="350"/>
      <c r="BA256" s="356"/>
      <c r="BB256" s="349"/>
      <c r="BC256" s="349"/>
      <c r="BD256" s="349"/>
      <c r="BE256" s="349"/>
      <c r="BF256" s="349"/>
      <c r="BG256" s="357"/>
      <c r="BH256" s="93"/>
      <c r="BJ256" s="98" t="s">
        <v>398</v>
      </c>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M256" s="20"/>
      <c r="CN256" s="348"/>
      <c r="CO256" s="349"/>
      <c r="CP256" s="349"/>
      <c r="CQ256" s="349"/>
      <c r="CR256" s="350"/>
    </row>
    <row r="257" spans="2:96" ht="23.25" customHeight="1">
      <c r="B257" s="356"/>
      <c r="C257" s="349"/>
      <c r="D257" s="349"/>
      <c r="E257" s="349"/>
      <c r="F257" s="349"/>
      <c r="G257" s="349"/>
      <c r="H257" s="357"/>
      <c r="I257" s="93"/>
      <c r="K257" s="264"/>
      <c r="L257" s="264" t="s">
        <v>141</v>
      </c>
      <c r="M257" s="264"/>
      <c r="N257" s="264"/>
      <c r="O257" s="264"/>
      <c r="P257" s="264"/>
      <c r="Q257" s="264"/>
      <c r="R257" s="264" t="s">
        <v>516</v>
      </c>
      <c r="S257" s="264"/>
      <c r="T257" s="264"/>
      <c r="U257" s="264"/>
      <c r="V257" s="264"/>
      <c r="W257" s="264"/>
      <c r="X257" s="264"/>
      <c r="Y257" s="264"/>
      <c r="Z257" s="264"/>
      <c r="AA257" s="264"/>
      <c r="AB257" s="264"/>
      <c r="AC257" s="264"/>
      <c r="AD257" s="264"/>
      <c r="AE257" s="264"/>
      <c r="AF257" s="264"/>
      <c r="AG257" s="264"/>
      <c r="AH257" s="264"/>
      <c r="AI257" s="264"/>
      <c r="AJ257" s="264"/>
      <c r="AK257" s="264"/>
      <c r="AN257" s="20"/>
      <c r="AO257" s="348"/>
      <c r="AP257" s="349"/>
      <c r="AQ257" s="349"/>
      <c r="AR257" s="349"/>
      <c r="AS257" s="350"/>
      <c r="AT257" s="171" t="b">
        <v>0</v>
      </c>
      <c r="AU257" s="171" t="b">
        <v>0</v>
      </c>
      <c r="BA257" s="356"/>
      <c r="BB257" s="349"/>
      <c r="BC257" s="349"/>
      <c r="BD257" s="349"/>
      <c r="BE257" s="349"/>
      <c r="BF257" s="349"/>
      <c r="BG257" s="357"/>
      <c r="BH257" s="93"/>
      <c r="BJ257" s="98"/>
      <c r="BK257" s="98" t="s">
        <v>141</v>
      </c>
      <c r="BL257" s="98"/>
      <c r="BM257" s="98"/>
      <c r="BN257" s="98"/>
      <c r="BO257" s="98"/>
      <c r="BP257" s="98"/>
      <c r="BQ257" s="98" t="s">
        <v>517</v>
      </c>
      <c r="BR257" s="98"/>
      <c r="BS257" s="98"/>
      <c r="BT257" s="98"/>
      <c r="BU257" s="98"/>
      <c r="BV257" s="98"/>
      <c r="BW257" s="98"/>
      <c r="BX257" s="98"/>
      <c r="BY257" s="98"/>
      <c r="BZ257" s="98"/>
      <c r="CA257" s="98"/>
      <c r="CB257" s="98"/>
      <c r="CC257" s="98"/>
      <c r="CD257" s="98"/>
      <c r="CE257" s="98"/>
      <c r="CF257" s="98"/>
      <c r="CG257" s="98"/>
      <c r="CH257" s="98"/>
      <c r="CI257" s="98"/>
      <c r="CJ257" s="98"/>
      <c r="CM257" s="20"/>
      <c r="CN257" s="348"/>
      <c r="CO257" s="349"/>
      <c r="CP257" s="349"/>
      <c r="CQ257" s="349"/>
      <c r="CR257" s="350"/>
    </row>
    <row r="258" spans="2:96" ht="23.25" customHeight="1">
      <c r="B258" s="356"/>
      <c r="C258" s="349"/>
      <c r="D258" s="349"/>
      <c r="E258" s="349"/>
      <c r="F258" s="349"/>
      <c r="G258" s="349"/>
      <c r="H258" s="357"/>
      <c r="I258" s="93"/>
      <c r="K258" s="264"/>
      <c r="L258" s="264" t="s">
        <v>142</v>
      </c>
      <c r="M258" s="264"/>
      <c r="N258" s="264"/>
      <c r="O258" s="264" t="s">
        <v>143</v>
      </c>
      <c r="P258" s="264"/>
      <c r="Q258" s="264"/>
      <c r="R258" s="264"/>
      <c r="S258" s="264"/>
      <c r="T258" s="264"/>
      <c r="U258" s="264"/>
      <c r="V258" s="264"/>
      <c r="W258" s="264"/>
      <c r="X258" s="264"/>
      <c r="Y258" s="264"/>
      <c r="Z258" s="264"/>
      <c r="AA258" s="264"/>
      <c r="AB258" s="264"/>
      <c r="AC258" s="264"/>
      <c r="AD258" s="264"/>
      <c r="AE258" s="264"/>
      <c r="AF258" s="264"/>
      <c r="AG258" s="264"/>
      <c r="AH258" s="264"/>
      <c r="AI258" s="264"/>
      <c r="AJ258" s="264"/>
      <c r="AK258" s="264"/>
      <c r="AN258" s="20"/>
      <c r="AO258" s="348"/>
      <c r="AP258" s="349"/>
      <c r="AQ258" s="349"/>
      <c r="AR258" s="349"/>
      <c r="AS258" s="350"/>
      <c r="AT258" s="171" t="b">
        <v>0</v>
      </c>
      <c r="AU258" s="171" t="b">
        <v>0</v>
      </c>
      <c r="BA258" s="356"/>
      <c r="BB258" s="349"/>
      <c r="BC258" s="349"/>
      <c r="BD258" s="349"/>
      <c r="BE258" s="349"/>
      <c r="BF258" s="349"/>
      <c r="BG258" s="357"/>
      <c r="BH258" s="93"/>
      <c r="BJ258" s="98"/>
      <c r="BK258" s="98" t="s">
        <v>142</v>
      </c>
      <c r="BL258" s="98"/>
      <c r="BM258" s="98"/>
      <c r="BN258" s="98" t="s">
        <v>143</v>
      </c>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M258" s="20"/>
      <c r="CN258" s="348"/>
      <c r="CO258" s="349"/>
      <c r="CP258" s="349"/>
      <c r="CQ258" s="349"/>
      <c r="CR258" s="350"/>
    </row>
    <row r="259" spans="2:96" ht="23.25" customHeight="1">
      <c r="B259" s="356"/>
      <c r="C259" s="349"/>
      <c r="D259" s="349"/>
      <c r="E259" s="349"/>
      <c r="F259" s="349"/>
      <c r="G259" s="349"/>
      <c r="H259" s="357"/>
      <c r="I259" s="93"/>
      <c r="K259" s="264" t="s">
        <v>399</v>
      </c>
      <c r="L259" s="264"/>
      <c r="M259" s="264"/>
      <c r="N259" s="264"/>
      <c r="O259" s="264"/>
      <c r="P259" s="264"/>
      <c r="Q259" s="264"/>
      <c r="R259" s="264"/>
      <c r="S259" s="264"/>
      <c r="T259" s="264"/>
      <c r="U259" s="264"/>
      <c r="V259" s="264"/>
      <c r="W259" s="264"/>
      <c r="X259" s="264"/>
      <c r="Y259" s="264"/>
      <c r="Z259" s="264"/>
      <c r="AA259" s="264"/>
      <c r="AB259" s="264"/>
      <c r="AC259" s="264"/>
      <c r="AD259" s="264"/>
      <c r="AE259" s="264"/>
      <c r="AF259" s="264"/>
      <c r="AG259" s="264"/>
      <c r="AH259" s="264"/>
      <c r="AI259" s="264"/>
      <c r="AJ259" s="264"/>
      <c r="AK259" s="264"/>
      <c r="AN259" s="20"/>
      <c r="AO259" s="348"/>
      <c r="AP259" s="349"/>
      <c r="AQ259" s="349"/>
      <c r="AR259" s="349"/>
      <c r="AS259" s="350"/>
      <c r="BA259" s="356"/>
      <c r="BB259" s="349"/>
      <c r="BC259" s="349"/>
      <c r="BD259" s="349"/>
      <c r="BE259" s="349"/>
      <c r="BF259" s="349"/>
      <c r="BG259" s="357"/>
      <c r="BH259" s="93"/>
      <c r="BJ259" s="98" t="s">
        <v>399</v>
      </c>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M259" s="20"/>
      <c r="CN259" s="348"/>
      <c r="CO259" s="349"/>
      <c r="CP259" s="349"/>
      <c r="CQ259" s="349"/>
      <c r="CR259" s="350"/>
    </row>
    <row r="260" spans="2:96" ht="23.25" customHeight="1">
      <c r="B260" s="356"/>
      <c r="C260" s="349"/>
      <c r="D260" s="349"/>
      <c r="E260" s="349"/>
      <c r="F260" s="349"/>
      <c r="G260" s="349"/>
      <c r="H260" s="357"/>
      <c r="I260" s="93"/>
      <c r="K260" s="264"/>
      <c r="L260" s="264" t="s">
        <v>144</v>
      </c>
      <c r="M260" s="264"/>
      <c r="N260" s="264"/>
      <c r="O260" s="264"/>
      <c r="P260" s="264"/>
      <c r="Q260" s="264"/>
      <c r="R260" s="264"/>
      <c r="S260" s="264"/>
      <c r="T260" s="264"/>
      <c r="U260" s="264"/>
      <c r="V260" s="264"/>
      <c r="W260" s="264"/>
      <c r="X260" s="264"/>
      <c r="Y260" s="264"/>
      <c r="Z260" s="264"/>
      <c r="AA260" s="264"/>
      <c r="AB260" s="264"/>
      <c r="AC260" s="264"/>
      <c r="AD260" s="264"/>
      <c r="AE260" s="264"/>
      <c r="AF260" s="264"/>
      <c r="AG260" s="264"/>
      <c r="AH260" s="264"/>
      <c r="AI260" s="264"/>
      <c r="AJ260" s="264"/>
      <c r="AK260" s="264"/>
      <c r="AN260" s="20"/>
      <c r="AO260" s="348"/>
      <c r="AP260" s="349"/>
      <c r="AQ260" s="349"/>
      <c r="AR260" s="349"/>
      <c r="AS260" s="350"/>
      <c r="AT260" s="171" t="b">
        <v>0</v>
      </c>
      <c r="BA260" s="356"/>
      <c r="BB260" s="349"/>
      <c r="BC260" s="349"/>
      <c r="BD260" s="349"/>
      <c r="BE260" s="349"/>
      <c r="BF260" s="349"/>
      <c r="BG260" s="357"/>
      <c r="BH260" s="93"/>
      <c r="BJ260" s="98"/>
      <c r="BK260" s="98" t="s">
        <v>144</v>
      </c>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M260" s="20"/>
      <c r="CN260" s="348"/>
      <c r="CO260" s="349"/>
      <c r="CP260" s="349"/>
      <c r="CQ260" s="349"/>
      <c r="CR260" s="350"/>
    </row>
    <row r="261" spans="2:96" ht="23.25" customHeight="1">
      <c r="B261" s="356"/>
      <c r="C261" s="349"/>
      <c r="D261" s="349"/>
      <c r="E261" s="349"/>
      <c r="F261" s="349"/>
      <c r="G261" s="349"/>
      <c r="H261" s="357"/>
      <c r="I261" s="93"/>
      <c r="K261" s="264" t="s">
        <v>400</v>
      </c>
      <c r="L261" s="264"/>
      <c r="M261" s="264"/>
      <c r="N261" s="264"/>
      <c r="O261" s="264"/>
      <c r="P261" s="264"/>
      <c r="Q261" s="264"/>
      <c r="R261" s="264"/>
      <c r="S261" s="264"/>
      <c r="T261" s="264"/>
      <c r="U261" s="264"/>
      <c r="V261" s="264"/>
      <c r="W261" s="264"/>
      <c r="X261" s="264"/>
      <c r="Y261" s="264"/>
      <c r="Z261" s="264"/>
      <c r="AA261" s="264"/>
      <c r="AB261" s="264"/>
      <c r="AC261" s="264"/>
      <c r="AD261" s="264"/>
      <c r="AE261" s="264"/>
      <c r="AF261" s="264"/>
      <c r="AG261" s="264"/>
      <c r="AH261" s="264"/>
      <c r="AI261" s="264"/>
      <c r="AJ261" s="264"/>
      <c r="AK261" s="264"/>
      <c r="AN261" s="20"/>
      <c r="AO261" s="348"/>
      <c r="AP261" s="349"/>
      <c r="AQ261" s="349"/>
      <c r="AR261" s="349"/>
      <c r="AS261" s="350"/>
      <c r="BA261" s="356"/>
      <c r="BB261" s="349"/>
      <c r="BC261" s="349"/>
      <c r="BD261" s="349"/>
      <c r="BE261" s="349"/>
      <c r="BF261" s="349"/>
      <c r="BG261" s="357"/>
      <c r="BH261" s="93"/>
      <c r="BJ261" s="98" t="s">
        <v>400</v>
      </c>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M261" s="20"/>
      <c r="CN261" s="348"/>
      <c r="CO261" s="349"/>
      <c r="CP261" s="349"/>
      <c r="CQ261" s="349"/>
      <c r="CR261" s="350"/>
    </row>
    <row r="262" spans="2:96" ht="23.25" customHeight="1">
      <c r="B262" s="356"/>
      <c r="C262" s="349"/>
      <c r="D262" s="349"/>
      <c r="E262" s="349"/>
      <c r="F262" s="349"/>
      <c r="G262" s="349"/>
      <c r="H262" s="357"/>
      <c r="I262" s="93"/>
      <c r="K262" s="264"/>
      <c r="L262" s="264" t="s">
        <v>145</v>
      </c>
      <c r="M262" s="264"/>
      <c r="N262" s="264"/>
      <c r="O262" s="264"/>
      <c r="P262" s="264"/>
      <c r="Q262" s="264"/>
      <c r="R262" s="264"/>
      <c r="S262" s="264"/>
      <c r="T262" s="264"/>
      <c r="U262" s="264"/>
      <c r="V262" s="264"/>
      <c r="W262" s="264"/>
      <c r="X262" s="264"/>
      <c r="Y262" s="264"/>
      <c r="Z262" s="264"/>
      <c r="AA262" s="264"/>
      <c r="AB262" s="264"/>
      <c r="AC262" s="264"/>
      <c r="AD262" s="264"/>
      <c r="AE262" s="264"/>
      <c r="AF262" s="264"/>
      <c r="AG262" s="264"/>
      <c r="AH262" s="264"/>
      <c r="AI262" s="264"/>
      <c r="AJ262" s="264"/>
      <c r="AK262" s="264"/>
      <c r="AN262" s="20"/>
      <c r="AO262" s="348"/>
      <c r="AP262" s="349"/>
      <c r="AQ262" s="349"/>
      <c r="AR262" s="349"/>
      <c r="AS262" s="350"/>
      <c r="AT262" s="171" t="b">
        <v>0</v>
      </c>
      <c r="BA262" s="356"/>
      <c r="BB262" s="349"/>
      <c r="BC262" s="349"/>
      <c r="BD262" s="349"/>
      <c r="BE262" s="349"/>
      <c r="BF262" s="349"/>
      <c r="BG262" s="357"/>
      <c r="BH262" s="93"/>
      <c r="BJ262" s="98"/>
      <c r="BK262" s="98" t="s">
        <v>145</v>
      </c>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M262" s="20"/>
      <c r="CN262" s="348"/>
      <c r="CO262" s="349"/>
      <c r="CP262" s="349"/>
      <c r="CQ262" s="349"/>
      <c r="CR262" s="350"/>
    </row>
    <row r="263" spans="2:96" ht="23.25" customHeight="1">
      <c r="B263" s="356"/>
      <c r="C263" s="349"/>
      <c r="D263" s="349"/>
      <c r="E263" s="349"/>
      <c r="F263" s="349"/>
      <c r="G263" s="349"/>
      <c r="H263" s="357"/>
      <c r="I263" s="93"/>
      <c r="K263" s="264" t="s">
        <v>401</v>
      </c>
      <c r="L263" s="264"/>
      <c r="M263" s="264"/>
      <c r="N263" s="264"/>
      <c r="O263" s="264"/>
      <c r="P263" s="264"/>
      <c r="Q263" s="264"/>
      <c r="R263" s="264"/>
      <c r="S263" s="264"/>
      <c r="T263" s="264"/>
      <c r="U263" s="264"/>
      <c r="V263" s="264"/>
      <c r="W263" s="264"/>
      <c r="X263" s="264"/>
      <c r="Y263" s="264"/>
      <c r="Z263" s="264"/>
      <c r="AA263" s="264"/>
      <c r="AB263" s="264"/>
      <c r="AC263" s="264"/>
      <c r="AD263" s="264"/>
      <c r="AE263" s="264"/>
      <c r="AF263" s="264"/>
      <c r="AG263" s="264"/>
      <c r="AH263" s="264"/>
      <c r="AI263" s="264"/>
      <c r="AJ263" s="264"/>
      <c r="AK263" s="264"/>
      <c r="AN263" s="20"/>
      <c r="AO263" s="348"/>
      <c r="AP263" s="349"/>
      <c r="AQ263" s="349"/>
      <c r="AR263" s="349"/>
      <c r="AS263" s="350"/>
      <c r="BA263" s="356"/>
      <c r="BB263" s="349"/>
      <c r="BC263" s="349"/>
      <c r="BD263" s="349"/>
      <c r="BE263" s="349"/>
      <c r="BF263" s="349"/>
      <c r="BG263" s="357"/>
      <c r="BH263" s="93"/>
      <c r="BJ263" s="98" t="s">
        <v>401</v>
      </c>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M263" s="20"/>
      <c r="CN263" s="348"/>
      <c r="CO263" s="349"/>
      <c r="CP263" s="349"/>
      <c r="CQ263" s="349"/>
      <c r="CR263" s="350"/>
    </row>
    <row r="264" spans="2:96" ht="23.25" customHeight="1">
      <c r="B264" s="356"/>
      <c r="C264" s="349"/>
      <c r="D264" s="349"/>
      <c r="E264" s="349"/>
      <c r="F264" s="349"/>
      <c r="G264" s="349"/>
      <c r="H264" s="357"/>
      <c r="I264" s="93"/>
      <c r="K264" s="264"/>
      <c r="L264" s="264" t="s">
        <v>144</v>
      </c>
      <c r="M264" s="264"/>
      <c r="N264" s="264"/>
      <c r="O264" s="264"/>
      <c r="P264" s="264"/>
      <c r="Q264" s="264" t="s">
        <v>146</v>
      </c>
      <c r="R264" s="264"/>
      <c r="S264" s="264"/>
      <c r="T264" s="264"/>
      <c r="U264" s="264" t="s">
        <v>147</v>
      </c>
      <c r="V264" s="264"/>
      <c r="W264" s="264"/>
      <c r="X264" s="264"/>
      <c r="Y264" s="264"/>
      <c r="Z264" s="264"/>
      <c r="AA264" s="264"/>
      <c r="AB264" s="264"/>
      <c r="AC264" s="264"/>
      <c r="AD264" s="264"/>
      <c r="AE264" s="264"/>
      <c r="AF264" s="264"/>
      <c r="AG264" s="264"/>
      <c r="AH264" s="264"/>
      <c r="AI264" s="264"/>
      <c r="AJ264" s="264"/>
      <c r="AK264" s="264"/>
      <c r="AN264" s="20"/>
      <c r="AO264" s="348"/>
      <c r="AP264" s="349"/>
      <c r="AQ264" s="349"/>
      <c r="AR264" s="349"/>
      <c r="AS264" s="350"/>
      <c r="AT264" s="171" t="b">
        <v>0</v>
      </c>
      <c r="AU264" s="171" t="b">
        <v>0</v>
      </c>
      <c r="AV264" s="171" t="b">
        <v>0</v>
      </c>
      <c r="BA264" s="356"/>
      <c r="BB264" s="349"/>
      <c r="BC264" s="349"/>
      <c r="BD264" s="349"/>
      <c r="BE264" s="349"/>
      <c r="BF264" s="349"/>
      <c r="BG264" s="357"/>
      <c r="BH264" s="93"/>
      <c r="BJ264" s="98"/>
      <c r="BK264" s="98" t="s">
        <v>144</v>
      </c>
      <c r="BL264" s="98"/>
      <c r="BM264" s="98"/>
      <c r="BN264" s="98"/>
      <c r="BO264" s="98"/>
      <c r="BP264" s="98" t="s">
        <v>146</v>
      </c>
      <c r="BQ264" s="98"/>
      <c r="BR264" s="98"/>
      <c r="BS264" s="98"/>
      <c r="BT264" s="98" t="s">
        <v>147</v>
      </c>
      <c r="BU264" s="98"/>
      <c r="BV264" s="98"/>
      <c r="BW264" s="98"/>
      <c r="BX264" s="98"/>
      <c r="BY264" s="98"/>
      <c r="BZ264" s="98"/>
      <c r="CA264" s="98"/>
      <c r="CB264" s="98"/>
      <c r="CC264" s="98"/>
      <c r="CD264" s="98"/>
      <c r="CE264" s="98"/>
      <c r="CF264" s="98"/>
      <c r="CG264" s="98"/>
      <c r="CH264" s="98"/>
      <c r="CI264" s="98"/>
      <c r="CJ264" s="98"/>
      <c r="CM264" s="20"/>
      <c r="CN264" s="348"/>
      <c r="CO264" s="349"/>
      <c r="CP264" s="349"/>
      <c r="CQ264" s="349"/>
      <c r="CR264" s="350"/>
    </row>
    <row r="265" spans="2:96" ht="23.25" customHeight="1">
      <c r="B265" s="356"/>
      <c r="C265" s="349"/>
      <c r="D265" s="349"/>
      <c r="E265" s="349"/>
      <c r="F265" s="349"/>
      <c r="G265" s="349"/>
      <c r="H265" s="357"/>
      <c r="I265" s="93"/>
      <c r="K265" s="264" t="s">
        <v>402</v>
      </c>
      <c r="L265" s="264"/>
      <c r="M265" s="264"/>
      <c r="N265" s="264"/>
      <c r="O265" s="264"/>
      <c r="P265" s="264"/>
      <c r="Q265" s="264"/>
      <c r="R265" s="264"/>
      <c r="S265" s="264"/>
      <c r="T265" s="264"/>
      <c r="U265" s="264"/>
      <c r="V265" s="264"/>
      <c r="W265" s="264"/>
      <c r="X265" s="264"/>
      <c r="Y265" s="264"/>
      <c r="Z265" s="264"/>
      <c r="AA265" s="264"/>
      <c r="AB265" s="264"/>
      <c r="AC265" s="264"/>
      <c r="AD265" s="264"/>
      <c r="AE265" s="264"/>
      <c r="AF265" s="264"/>
      <c r="AG265" s="264"/>
      <c r="AH265" s="264"/>
      <c r="AI265" s="264"/>
      <c r="AJ265" s="264"/>
      <c r="AK265" s="264"/>
      <c r="AN265" s="20"/>
      <c r="AO265" s="348"/>
      <c r="AP265" s="349"/>
      <c r="AQ265" s="349"/>
      <c r="AR265" s="349"/>
      <c r="AS265" s="350"/>
      <c r="BA265" s="356"/>
      <c r="BB265" s="349"/>
      <c r="BC265" s="349"/>
      <c r="BD265" s="349"/>
      <c r="BE265" s="349"/>
      <c r="BF265" s="349"/>
      <c r="BG265" s="357"/>
      <c r="BH265" s="93"/>
      <c r="BJ265" s="98" t="s">
        <v>402</v>
      </c>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M265" s="20"/>
      <c r="CN265" s="348"/>
      <c r="CO265" s="349"/>
      <c r="CP265" s="349"/>
      <c r="CQ265" s="349"/>
      <c r="CR265" s="350"/>
    </row>
    <row r="266" spans="2:96" ht="23.25" customHeight="1" thickBot="1">
      <c r="B266" s="356"/>
      <c r="C266" s="349"/>
      <c r="D266" s="349"/>
      <c r="E266" s="349"/>
      <c r="F266" s="349"/>
      <c r="G266" s="349"/>
      <c r="H266" s="357"/>
      <c r="I266" s="93"/>
      <c r="K266" s="264"/>
      <c r="L266" s="264" t="s">
        <v>148</v>
      </c>
      <c r="M266" s="264"/>
      <c r="N266" s="264"/>
      <c r="O266" s="264"/>
      <c r="P266" s="264"/>
      <c r="Q266" s="264" t="s">
        <v>149</v>
      </c>
      <c r="R266" s="264"/>
      <c r="S266" s="264"/>
      <c r="T266" s="264"/>
      <c r="U266" s="264" t="s">
        <v>150</v>
      </c>
      <c r="V266" s="264"/>
      <c r="W266" s="264"/>
      <c r="X266" s="264"/>
      <c r="Y266" s="264"/>
      <c r="Z266" s="264"/>
      <c r="AA266" s="264"/>
      <c r="AB266" s="264"/>
      <c r="AC266" s="264"/>
      <c r="AD266" s="264"/>
      <c r="AE266" s="264"/>
      <c r="AF266" s="264"/>
      <c r="AG266" s="264"/>
      <c r="AH266" s="264"/>
      <c r="AI266" s="264"/>
      <c r="AJ266" s="264"/>
      <c r="AK266" s="264"/>
      <c r="AN266" s="20"/>
      <c r="AO266" s="348"/>
      <c r="AP266" s="349"/>
      <c r="AQ266" s="349"/>
      <c r="AR266" s="349"/>
      <c r="AS266" s="350"/>
      <c r="AT266" s="171" t="b">
        <v>0</v>
      </c>
      <c r="AU266" s="171" t="b">
        <v>0</v>
      </c>
      <c r="AV266" s="171" t="b">
        <v>0</v>
      </c>
      <c r="BA266" s="356"/>
      <c r="BB266" s="349"/>
      <c r="BC266" s="349"/>
      <c r="BD266" s="349"/>
      <c r="BE266" s="349"/>
      <c r="BF266" s="349"/>
      <c r="BG266" s="357"/>
      <c r="BH266" s="93"/>
      <c r="BJ266" s="98"/>
      <c r="BK266" s="98" t="s">
        <v>148</v>
      </c>
      <c r="BL266" s="98"/>
      <c r="BM266" s="98"/>
      <c r="BN266" s="98"/>
      <c r="BO266" s="98"/>
      <c r="BP266" s="98" t="s">
        <v>149</v>
      </c>
      <c r="BQ266" s="98"/>
      <c r="BR266" s="98"/>
      <c r="BS266" s="98"/>
      <c r="BT266" s="98" t="s">
        <v>150</v>
      </c>
      <c r="BU266" s="98"/>
      <c r="BV266" s="98"/>
      <c r="BW266" s="98"/>
      <c r="BX266" s="98"/>
      <c r="BY266" s="98"/>
      <c r="BZ266" s="98"/>
      <c r="CA266" s="98"/>
      <c r="CB266" s="98"/>
      <c r="CC266" s="98"/>
      <c r="CD266" s="98"/>
      <c r="CE266" s="98"/>
      <c r="CF266" s="98"/>
      <c r="CG266" s="98"/>
      <c r="CH266" s="98"/>
      <c r="CI266" s="98"/>
      <c r="CJ266" s="98"/>
      <c r="CM266" s="20"/>
      <c r="CN266" s="348"/>
      <c r="CO266" s="349"/>
      <c r="CP266" s="349"/>
      <c r="CQ266" s="349"/>
      <c r="CR266" s="350"/>
    </row>
    <row r="267" spans="2:96" ht="26.25" customHeight="1" thickBot="1">
      <c r="B267" s="356"/>
      <c r="C267" s="349"/>
      <c r="D267" s="349"/>
      <c r="E267" s="349"/>
      <c r="F267" s="349"/>
      <c r="G267" s="349"/>
      <c r="H267" s="357"/>
      <c r="I267" s="93"/>
      <c r="K267" s="101"/>
      <c r="L267" s="101" t="s">
        <v>264</v>
      </c>
      <c r="M267" s="101"/>
      <c r="N267" s="514"/>
      <c r="O267" s="515"/>
      <c r="P267" s="515"/>
      <c r="Q267" s="515"/>
      <c r="R267" s="515"/>
      <c r="S267" s="515"/>
      <c r="T267" s="515"/>
      <c r="U267" s="516"/>
      <c r="V267" s="9" t="s">
        <v>276</v>
      </c>
      <c r="W267" s="514"/>
      <c r="X267" s="515"/>
      <c r="Y267" s="515"/>
      <c r="Z267" s="515"/>
      <c r="AA267" s="515"/>
      <c r="AB267" s="515"/>
      <c r="AC267" s="515"/>
      <c r="AD267" s="515"/>
      <c r="AE267" s="515"/>
      <c r="AF267" s="516"/>
      <c r="AG267" s="9" t="s">
        <v>276</v>
      </c>
      <c r="AN267" s="20"/>
      <c r="AO267" s="348"/>
      <c r="AP267" s="349"/>
      <c r="AQ267" s="349"/>
      <c r="AR267" s="349"/>
      <c r="AS267" s="350"/>
      <c r="AT267" s="171" t="b">
        <v>0</v>
      </c>
      <c r="BA267" s="356"/>
      <c r="BB267" s="349"/>
      <c r="BC267" s="349"/>
      <c r="BD267" s="349"/>
      <c r="BE267" s="349"/>
      <c r="BF267" s="349"/>
      <c r="BG267" s="357"/>
      <c r="BH267" s="93"/>
      <c r="BK267" s="9" t="s">
        <v>264</v>
      </c>
      <c r="BM267" s="399" t="s">
        <v>514</v>
      </c>
      <c r="BN267" s="400"/>
      <c r="BO267" s="400"/>
      <c r="BP267" s="400"/>
      <c r="BQ267" s="400"/>
      <c r="BR267" s="400"/>
      <c r="BS267" s="400"/>
      <c r="BT267" s="401"/>
      <c r="BU267" s="9" t="s">
        <v>276</v>
      </c>
      <c r="BV267" s="399"/>
      <c r="BW267" s="400"/>
      <c r="BX267" s="400"/>
      <c r="BY267" s="400"/>
      <c r="BZ267" s="400"/>
      <c r="CA267" s="400"/>
      <c r="CB267" s="400"/>
      <c r="CC267" s="400"/>
      <c r="CD267" s="400"/>
      <c r="CE267" s="401"/>
      <c r="CF267" s="9" t="s">
        <v>276</v>
      </c>
      <c r="CM267" s="20"/>
      <c r="CN267" s="348"/>
      <c r="CO267" s="349"/>
      <c r="CP267" s="349"/>
      <c r="CQ267" s="349"/>
      <c r="CR267" s="350"/>
    </row>
    <row r="268" spans="2:96" ht="26.25" customHeight="1" thickBot="1">
      <c r="B268" s="356"/>
      <c r="C268" s="349"/>
      <c r="D268" s="349"/>
      <c r="E268" s="349"/>
      <c r="F268" s="349"/>
      <c r="G268" s="349"/>
      <c r="H268" s="357"/>
      <c r="I268" s="93"/>
      <c r="N268" s="514"/>
      <c r="O268" s="515"/>
      <c r="P268" s="515"/>
      <c r="Q268" s="515"/>
      <c r="R268" s="515"/>
      <c r="S268" s="515"/>
      <c r="T268" s="515"/>
      <c r="U268" s="516"/>
      <c r="V268" s="9" t="s">
        <v>276</v>
      </c>
      <c r="W268" s="514"/>
      <c r="X268" s="515"/>
      <c r="Y268" s="515"/>
      <c r="Z268" s="515"/>
      <c r="AA268" s="515"/>
      <c r="AB268" s="515"/>
      <c r="AC268" s="515"/>
      <c r="AD268" s="515"/>
      <c r="AE268" s="515"/>
      <c r="AF268" s="516"/>
      <c r="AN268" s="20"/>
      <c r="AO268" s="348"/>
      <c r="AP268" s="349"/>
      <c r="AQ268" s="349"/>
      <c r="AR268" s="349"/>
      <c r="AS268" s="350"/>
      <c r="BA268" s="356"/>
      <c r="BB268" s="349"/>
      <c r="BC268" s="349"/>
      <c r="BD268" s="349"/>
      <c r="BE268" s="349"/>
      <c r="BF268" s="349"/>
      <c r="BG268" s="357"/>
      <c r="BH268" s="93"/>
      <c r="BM268" s="399"/>
      <c r="BN268" s="400"/>
      <c r="BO268" s="400"/>
      <c r="BP268" s="400"/>
      <c r="BQ268" s="400"/>
      <c r="BR268" s="400"/>
      <c r="BS268" s="400"/>
      <c r="BT268" s="401"/>
      <c r="BU268" s="9" t="s">
        <v>276</v>
      </c>
      <c r="BV268" s="399"/>
      <c r="BW268" s="400"/>
      <c r="BX268" s="400"/>
      <c r="BY268" s="400"/>
      <c r="BZ268" s="400"/>
      <c r="CA268" s="400"/>
      <c r="CB268" s="400"/>
      <c r="CC268" s="400"/>
      <c r="CD268" s="400"/>
      <c r="CE268" s="401"/>
      <c r="CM268" s="20"/>
      <c r="CN268" s="348"/>
      <c r="CO268" s="349"/>
      <c r="CP268" s="349"/>
      <c r="CQ268" s="349"/>
      <c r="CR268" s="350"/>
    </row>
    <row r="269" spans="2:96" ht="26.25" customHeight="1">
      <c r="B269" s="356"/>
      <c r="C269" s="349"/>
      <c r="D269" s="349"/>
      <c r="E269" s="349"/>
      <c r="F269" s="349"/>
      <c r="G269" s="349"/>
      <c r="H269" s="357"/>
      <c r="I269" s="93"/>
      <c r="J269" s="9" t="s">
        <v>403</v>
      </c>
      <c r="M269" s="25"/>
      <c r="N269" s="25"/>
      <c r="O269" s="25"/>
      <c r="P269" s="25"/>
      <c r="Q269" s="25"/>
      <c r="R269" s="25"/>
      <c r="S269" s="25"/>
      <c r="T269" s="25"/>
      <c r="AN269" s="20"/>
      <c r="AO269" s="348"/>
      <c r="AP269" s="349"/>
      <c r="AQ269" s="349"/>
      <c r="AR269" s="349"/>
      <c r="AS269" s="350"/>
      <c r="BA269" s="356"/>
      <c r="BB269" s="349"/>
      <c r="BC269" s="349"/>
      <c r="BD269" s="349"/>
      <c r="BE269" s="349"/>
      <c r="BF269" s="349"/>
      <c r="BG269" s="357"/>
      <c r="BH269" s="93"/>
      <c r="BI269" s="9" t="s">
        <v>403</v>
      </c>
      <c r="BL269" s="25"/>
      <c r="BM269" s="25"/>
      <c r="BN269" s="25"/>
      <c r="BO269" s="25"/>
      <c r="BP269" s="25"/>
      <c r="BQ269" s="25"/>
      <c r="BR269" s="25"/>
      <c r="BS269" s="25"/>
      <c r="CM269" s="20"/>
      <c r="CN269" s="348"/>
      <c r="CO269" s="349"/>
      <c r="CP269" s="349"/>
      <c r="CQ269" s="349"/>
      <c r="CR269" s="350"/>
    </row>
    <row r="270" spans="2:96" ht="22.5" customHeight="1" thickBot="1">
      <c r="B270" s="356"/>
      <c r="C270" s="349"/>
      <c r="D270" s="349"/>
      <c r="E270" s="349"/>
      <c r="F270" s="349"/>
      <c r="G270" s="349"/>
      <c r="H270" s="357"/>
      <c r="I270" s="93"/>
      <c r="K270" s="101"/>
      <c r="L270" s="101" t="s">
        <v>506</v>
      </c>
      <c r="M270" s="101"/>
      <c r="N270" s="101"/>
      <c r="O270" s="101" t="s">
        <v>158</v>
      </c>
      <c r="P270" s="101"/>
      <c r="AN270" s="20"/>
      <c r="AO270" s="348"/>
      <c r="AP270" s="349"/>
      <c r="AQ270" s="349"/>
      <c r="AR270" s="349"/>
      <c r="AS270" s="350"/>
      <c r="AT270" s="171" t="b">
        <v>0</v>
      </c>
      <c r="AU270" s="171" t="b">
        <v>0</v>
      </c>
      <c r="BA270" s="356"/>
      <c r="BB270" s="349"/>
      <c r="BC270" s="349"/>
      <c r="BD270" s="349"/>
      <c r="BE270" s="349"/>
      <c r="BF270" s="349"/>
      <c r="BG270" s="357"/>
      <c r="BH270" s="93"/>
      <c r="BJ270" s="101"/>
      <c r="BK270" s="101" t="s">
        <v>506</v>
      </c>
      <c r="BL270" s="101"/>
      <c r="BM270" s="101"/>
      <c r="BN270" s="101" t="s">
        <v>158</v>
      </c>
      <c r="BO270" s="101"/>
      <c r="CM270" s="20"/>
      <c r="CN270" s="348"/>
      <c r="CO270" s="349"/>
      <c r="CP270" s="349"/>
      <c r="CQ270" s="349"/>
      <c r="CR270" s="350"/>
    </row>
    <row r="271" spans="2:96" ht="26.25" customHeight="1" thickBot="1">
      <c r="B271" s="356"/>
      <c r="C271" s="349"/>
      <c r="D271" s="349"/>
      <c r="E271" s="349"/>
      <c r="F271" s="349"/>
      <c r="G271" s="349"/>
      <c r="H271" s="357"/>
      <c r="I271" s="93"/>
      <c r="K271" s="101"/>
      <c r="L271" s="101" t="s">
        <v>266</v>
      </c>
      <c r="M271" s="101"/>
      <c r="N271" s="514"/>
      <c r="O271" s="515"/>
      <c r="P271" s="515"/>
      <c r="Q271" s="515"/>
      <c r="R271" s="515"/>
      <c r="S271" s="515"/>
      <c r="T271" s="515"/>
      <c r="U271" s="515"/>
      <c r="V271" s="516"/>
      <c r="W271" s="16" t="s">
        <v>276</v>
      </c>
      <c r="X271" s="514"/>
      <c r="Y271" s="515"/>
      <c r="Z271" s="515"/>
      <c r="AA271" s="515"/>
      <c r="AB271" s="515"/>
      <c r="AC271" s="515"/>
      <c r="AD271" s="515"/>
      <c r="AE271" s="515"/>
      <c r="AF271" s="516"/>
      <c r="AG271" s="9" t="s">
        <v>276</v>
      </c>
      <c r="AN271" s="20"/>
      <c r="AO271" s="348"/>
      <c r="AP271" s="349"/>
      <c r="AQ271" s="349"/>
      <c r="AR271" s="349"/>
      <c r="AS271" s="350"/>
      <c r="AT271" s="171" t="b">
        <v>0</v>
      </c>
      <c r="BA271" s="356"/>
      <c r="BB271" s="349"/>
      <c r="BC271" s="349"/>
      <c r="BD271" s="349"/>
      <c r="BE271" s="349"/>
      <c r="BF271" s="349"/>
      <c r="BG271" s="357"/>
      <c r="BH271" s="93"/>
      <c r="BK271" s="9" t="s">
        <v>210</v>
      </c>
      <c r="BM271" s="399"/>
      <c r="BN271" s="400"/>
      <c r="BO271" s="400"/>
      <c r="BP271" s="400"/>
      <c r="BQ271" s="400"/>
      <c r="BR271" s="400"/>
      <c r="BS271" s="400"/>
      <c r="BT271" s="400"/>
      <c r="BU271" s="401"/>
      <c r="BV271" s="16" t="s">
        <v>276</v>
      </c>
      <c r="BW271" s="399"/>
      <c r="BX271" s="400"/>
      <c r="BY271" s="400"/>
      <c r="BZ271" s="400"/>
      <c r="CA271" s="400"/>
      <c r="CB271" s="400"/>
      <c r="CC271" s="400"/>
      <c r="CD271" s="400"/>
      <c r="CE271" s="401"/>
      <c r="CF271" s="9" t="s">
        <v>276</v>
      </c>
      <c r="CM271" s="20"/>
      <c r="CN271" s="348"/>
      <c r="CO271" s="349"/>
      <c r="CP271" s="349"/>
      <c r="CQ271" s="349"/>
      <c r="CR271" s="350"/>
    </row>
    <row r="272" spans="2:96" ht="26.25" customHeight="1" thickBot="1">
      <c r="B272" s="356"/>
      <c r="C272" s="349"/>
      <c r="D272" s="349"/>
      <c r="E272" s="349"/>
      <c r="F272" s="349"/>
      <c r="G272" s="349"/>
      <c r="H272" s="357"/>
      <c r="I272" s="93"/>
      <c r="N272" s="514"/>
      <c r="O272" s="515"/>
      <c r="P272" s="515"/>
      <c r="Q272" s="515"/>
      <c r="R272" s="515"/>
      <c r="S272" s="515"/>
      <c r="T272" s="515"/>
      <c r="U272" s="515"/>
      <c r="V272" s="516"/>
      <c r="W272" s="16" t="s">
        <v>276</v>
      </c>
      <c r="X272" s="514"/>
      <c r="Y272" s="515"/>
      <c r="Z272" s="515"/>
      <c r="AA272" s="515"/>
      <c r="AB272" s="515"/>
      <c r="AC272" s="515"/>
      <c r="AD272" s="515"/>
      <c r="AE272" s="515"/>
      <c r="AF272" s="516"/>
      <c r="AN272" s="20"/>
      <c r="AO272" s="348"/>
      <c r="AP272" s="349"/>
      <c r="AQ272" s="349"/>
      <c r="AR272" s="349"/>
      <c r="AS272" s="350"/>
      <c r="BA272" s="356"/>
      <c r="BB272" s="349"/>
      <c r="BC272" s="349"/>
      <c r="BD272" s="349"/>
      <c r="BE272" s="349"/>
      <c r="BF272" s="349"/>
      <c r="BG272" s="357"/>
      <c r="BH272" s="93"/>
      <c r="BM272" s="399"/>
      <c r="BN272" s="400"/>
      <c r="BO272" s="400"/>
      <c r="BP272" s="400"/>
      <c r="BQ272" s="400"/>
      <c r="BR272" s="400"/>
      <c r="BS272" s="400"/>
      <c r="BT272" s="400"/>
      <c r="BU272" s="401"/>
      <c r="BV272" s="16" t="s">
        <v>276</v>
      </c>
      <c r="BW272" s="399"/>
      <c r="BX272" s="400"/>
      <c r="BY272" s="400"/>
      <c r="BZ272" s="400"/>
      <c r="CA272" s="400"/>
      <c r="CB272" s="400"/>
      <c r="CC272" s="400"/>
      <c r="CD272" s="400"/>
      <c r="CE272" s="401"/>
      <c r="CM272" s="20"/>
      <c r="CN272" s="348"/>
      <c r="CO272" s="349"/>
      <c r="CP272" s="349"/>
      <c r="CQ272" s="349"/>
      <c r="CR272" s="350"/>
    </row>
    <row r="273" spans="2:96" ht="16.5" customHeight="1">
      <c r="B273" s="358"/>
      <c r="C273" s="352"/>
      <c r="D273" s="352"/>
      <c r="E273" s="352"/>
      <c r="F273" s="352"/>
      <c r="G273" s="352"/>
      <c r="H273" s="359"/>
      <c r="I273" s="150"/>
      <c r="J273" s="39"/>
      <c r="K273" s="39"/>
      <c r="L273" s="39"/>
      <c r="M273" s="39"/>
      <c r="N273" s="54"/>
      <c r="O273" s="54"/>
      <c r="P273" s="54"/>
      <c r="Q273" s="54"/>
      <c r="R273" s="54"/>
      <c r="S273" s="54"/>
      <c r="T273" s="54"/>
      <c r="U273" s="54"/>
      <c r="V273" s="54"/>
      <c r="W273" s="129"/>
      <c r="X273" s="54"/>
      <c r="Y273" s="54"/>
      <c r="Z273" s="54"/>
      <c r="AA273" s="54"/>
      <c r="AB273" s="54"/>
      <c r="AC273" s="54"/>
      <c r="AD273" s="54"/>
      <c r="AE273" s="54"/>
      <c r="AF273" s="54"/>
      <c r="AG273" s="39"/>
      <c r="AH273" s="39"/>
      <c r="AI273" s="39"/>
      <c r="AJ273" s="39"/>
      <c r="AK273" s="39"/>
      <c r="AL273" s="39"/>
      <c r="AM273" s="39"/>
      <c r="AN273" s="41"/>
      <c r="AO273" s="351"/>
      <c r="AP273" s="352"/>
      <c r="AQ273" s="352"/>
      <c r="AR273" s="352"/>
      <c r="AS273" s="353"/>
      <c r="BA273" s="358"/>
      <c r="BB273" s="352"/>
      <c r="BC273" s="352"/>
      <c r="BD273" s="352"/>
      <c r="BE273" s="352"/>
      <c r="BF273" s="352"/>
      <c r="BG273" s="359"/>
      <c r="BH273" s="150"/>
      <c r="BI273" s="39"/>
      <c r="BJ273" s="39"/>
      <c r="BK273" s="39"/>
      <c r="BL273" s="39"/>
      <c r="BM273" s="54"/>
      <c r="BN273" s="54"/>
      <c r="BO273" s="54"/>
      <c r="BP273" s="54"/>
      <c r="BQ273" s="54"/>
      <c r="BR273" s="54"/>
      <c r="BS273" s="54"/>
      <c r="BT273" s="54"/>
      <c r="BU273" s="54"/>
      <c r="BV273" s="129"/>
      <c r="BW273" s="54"/>
      <c r="BX273" s="54"/>
      <c r="BY273" s="54"/>
      <c r="BZ273" s="54"/>
      <c r="CA273" s="54"/>
      <c r="CB273" s="54"/>
      <c r="CC273" s="54"/>
      <c r="CD273" s="54"/>
      <c r="CE273" s="54"/>
      <c r="CF273" s="39"/>
      <c r="CG273" s="39"/>
      <c r="CH273" s="39"/>
      <c r="CI273" s="39"/>
      <c r="CJ273" s="39"/>
      <c r="CK273" s="39"/>
      <c r="CL273" s="39"/>
      <c r="CM273" s="41"/>
      <c r="CN273" s="351"/>
      <c r="CO273" s="352"/>
      <c r="CP273" s="352"/>
      <c r="CQ273" s="352"/>
      <c r="CR273" s="353"/>
    </row>
    <row r="274" spans="2:96" ht="29.25" customHeight="1">
      <c r="B274" s="332" t="s">
        <v>601</v>
      </c>
      <c r="C274" s="420"/>
      <c r="D274" s="420"/>
      <c r="E274" s="420"/>
      <c r="F274" s="420"/>
      <c r="G274" s="420"/>
      <c r="H274" s="420"/>
      <c r="I274" s="420"/>
      <c r="J274" s="420"/>
      <c r="K274" s="420"/>
      <c r="L274" s="420"/>
      <c r="M274" s="420"/>
      <c r="N274" s="420"/>
      <c r="O274" s="420"/>
      <c r="P274" s="420"/>
      <c r="Q274" s="420"/>
      <c r="R274" s="420"/>
      <c r="S274" s="420"/>
      <c r="T274" s="420"/>
      <c r="U274" s="420"/>
      <c r="V274" s="420"/>
      <c r="W274" s="420"/>
      <c r="X274" s="420"/>
      <c r="Y274" s="420"/>
      <c r="Z274" s="420"/>
      <c r="AA274" s="420"/>
      <c r="AB274" s="420"/>
      <c r="AC274" s="420"/>
      <c r="AD274" s="420"/>
      <c r="AE274" s="420"/>
      <c r="AF274" s="420"/>
      <c r="AG274" s="420"/>
      <c r="AH274" s="420"/>
      <c r="AI274" s="420"/>
      <c r="AJ274" s="420"/>
      <c r="AK274" s="420"/>
      <c r="AL274" s="420"/>
      <c r="AM274" s="420"/>
      <c r="AN274" s="420"/>
      <c r="AO274" s="420"/>
      <c r="AP274" s="420"/>
      <c r="AQ274" s="420"/>
      <c r="AR274" s="420"/>
      <c r="AS274" s="421"/>
      <c r="BA274" s="332" t="s">
        <v>484</v>
      </c>
      <c r="BB274" s="333"/>
      <c r="BC274" s="333"/>
      <c r="BD274" s="333"/>
      <c r="BE274" s="333"/>
      <c r="BF274" s="333"/>
      <c r="BG274" s="333"/>
      <c r="BH274" s="333"/>
      <c r="BI274" s="333"/>
      <c r="BJ274" s="333"/>
      <c r="BK274" s="333"/>
      <c r="BL274" s="333"/>
      <c r="BM274" s="333"/>
      <c r="BN274" s="333"/>
      <c r="BO274" s="333"/>
      <c r="BP274" s="333"/>
      <c r="BQ274" s="333"/>
      <c r="BR274" s="333"/>
      <c r="BS274" s="333"/>
      <c r="BT274" s="333"/>
      <c r="BU274" s="333"/>
      <c r="BV274" s="333"/>
      <c r="BW274" s="333"/>
      <c r="BX274" s="333"/>
      <c r="BY274" s="333"/>
      <c r="BZ274" s="333"/>
      <c r="CA274" s="333"/>
      <c r="CB274" s="333"/>
      <c r="CC274" s="333"/>
      <c r="CD274" s="333"/>
      <c r="CE274" s="333"/>
      <c r="CF274" s="333"/>
      <c r="CG274" s="333"/>
      <c r="CH274" s="333"/>
      <c r="CI274" s="333"/>
      <c r="CJ274" s="333"/>
      <c r="CK274" s="333"/>
      <c r="CL274" s="333"/>
      <c r="CM274" s="333"/>
      <c r="CN274" s="333"/>
      <c r="CO274" s="333"/>
      <c r="CP274" s="333"/>
      <c r="CQ274" s="333"/>
      <c r="CR274" s="334"/>
    </row>
    <row r="275" spans="2:96" ht="17.25" customHeight="1">
      <c r="B275" s="354" t="s">
        <v>433</v>
      </c>
      <c r="C275" s="346"/>
      <c r="D275" s="346"/>
      <c r="E275" s="346"/>
      <c r="F275" s="346"/>
      <c r="G275" s="346"/>
      <c r="H275" s="355"/>
      <c r="I275" s="93"/>
      <c r="N275" s="25"/>
      <c r="O275" s="25"/>
      <c r="P275" s="25"/>
      <c r="Q275" s="25"/>
      <c r="R275" s="25"/>
      <c r="S275" s="25"/>
      <c r="T275" s="25"/>
      <c r="U275" s="25"/>
      <c r="V275" s="25"/>
      <c r="W275" s="16"/>
      <c r="X275" s="25"/>
      <c r="Y275" s="25"/>
      <c r="Z275" s="25"/>
      <c r="AA275" s="25"/>
      <c r="AB275" s="25"/>
      <c r="AC275" s="25"/>
      <c r="AD275" s="25"/>
      <c r="AE275" s="25"/>
      <c r="AF275" s="25"/>
      <c r="AN275" s="20"/>
      <c r="AO275" s="345" t="s">
        <v>507</v>
      </c>
      <c r="AP275" s="346"/>
      <c r="AQ275" s="346"/>
      <c r="AR275" s="346"/>
      <c r="AS275" s="347"/>
      <c r="BA275" s="354" t="s">
        <v>430</v>
      </c>
      <c r="BB275" s="346"/>
      <c r="BC275" s="346"/>
      <c r="BD275" s="346"/>
      <c r="BE275" s="346"/>
      <c r="BF275" s="346"/>
      <c r="BG275" s="355"/>
      <c r="BH275" s="93"/>
      <c r="BM275" s="25"/>
      <c r="BN275" s="25"/>
      <c r="BO275" s="25"/>
      <c r="BP275" s="25"/>
      <c r="BQ275" s="25"/>
      <c r="BR275" s="25"/>
      <c r="BS275" s="25"/>
      <c r="BT275" s="25"/>
      <c r="BU275" s="25"/>
      <c r="BV275" s="16"/>
      <c r="BW275" s="25"/>
      <c r="BX275" s="25"/>
      <c r="BY275" s="25"/>
      <c r="BZ275" s="25"/>
      <c r="CA275" s="25"/>
      <c r="CB275" s="25"/>
      <c r="CC275" s="25"/>
      <c r="CD275" s="25"/>
      <c r="CE275" s="25"/>
      <c r="CM275" s="20"/>
      <c r="CN275" s="345" t="s">
        <v>421</v>
      </c>
      <c r="CO275" s="346"/>
      <c r="CP275" s="346"/>
      <c r="CQ275" s="346"/>
      <c r="CR275" s="347"/>
    </row>
    <row r="276" spans="2:96" ht="26.25" customHeight="1" thickBot="1">
      <c r="B276" s="356"/>
      <c r="C276" s="349"/>
      <c r="D276" s="349"/>
      <c r="E276" s="349"/>
      <c r="F276" s="349"/>
      <c r="G276" s="349"/>
      <c r="H276" s="357"/>
      <c r="I276" s="93"/>
      <c r="J276" s="9" t="s">
        <v>302</v>
      </c>
      <c r="N276" s="25"/>
      <c r="O276" s="25"/>
      <c r="P276" s="25"/>
      <c r="Q276" s="25"/>
      <c r="R276" s="25"/>
      <c r="S276" s="25"/>
      <c r="T276" s="25"/>
      <c r="U276" s="25"/>
      <c r="V276" s="25"/>
      <c r="W276" s="16"/>
      <c r="X276" s="25"/>
      <c r="Y276" s="25"/>
      <c r="Z276" s="25"/>
      <c r="AA276" s="25"/>
      <c r="AB276" s="25"/>
      <c r="AC276" s="25"/>
      <c r="AD276" s="25"/>
      <c r="AE276" s="25"/>
      <c r="AF276" s="25"/>
      <c r="AN276" s="20"/>
      <c r="AO276" s="348"/>
      <c r="AP276" s="349"/>
      <c r="AQ276" s="349"/>
      <c r="AR276" s="349"/>
      <c r="AS276" s="350"/>
      <c r="BA276" s="356"/>
      <c r="BB276" s="349"/>
      <c r="BC276" s="349"/>
      <c r="BD276" s="349"/>
      <c r="BE276" s="349"/>
      <c r="BF276" s="349"/>
      <c r="BG276" s="357"/>
      <c r="BH276" s="93"/>
      <c r="BI276" s="9" t="s">
        <v>302</v>
      </c>
      <c r="BM276" s="25"/>
      <c r="BN276" s="25"/>
      <c r="BO276" s="25"/>
      <c r="BP276" s="25"/>
      <c r="BQ276" s="25"/>
      <c r="BR276" s="25"/>
      <c r="BS276" s="25"/>
      <c r="BT276" s="25"/>
      <c r="BU276" s="25"/>
      <c r="BV276" s="16"/>
      <c r="BW276" s="25"/>
      <c r="BX276" s="25"/>
      <c r="BY276" s="25"/>
      <c r="BZ276" s="25"/>
      <c r="CA276" s="25"/>
      <c r="CB276" s="25"/>
      <c r="CC276" s="25"/>
      <c r="CD276" s="25"/>
      <c r="CE276" s="25"/>
      <c r="CM276" s="20"/>
      <c r="CN276" s="348"/>
      <c r="CO276" s="349"/>
      <c r="CP276" s="349"/>
      <c r="CQ276" s="349"/>
      <c r="CR276" s="350"/>
    </row>
    <row r="277" spans="2:96" ht="26.25" customHeight="1" thickBot="1">
      <c r="B277" s="356"/>
      <c r="C277" s="349"/>
      <c r="D277" s="349"/>
      <c r="E277" s="349"/>
      <c r="F277" s="349"/>
      <c r="G277" s="349"/>
      <c r="H277" s="357"/>
      <c r="I277" s="93"/>
      <c r="J277" s="27" t="s">
        <v>301</v>
      </c>
      <c r="L277" s="303"/>
      <c r="M277" s="404" t="s">
        <v>334</v>
      </c>
      <c r="N277" s="405"/>
      <c r="O277" s="405"/>
      <c r="P277" s="405"/>
      <c r="Q277" s="405"/>
      <c r="R277" s="405"/>
      <c r="S277" s="405"/>
      <c r="T277" s="405"/>
      <c r="U277" s="405"/>
      <c r="V277" s="405"/>
      <c r="W277" s="405"/>
      <c r="X277" s="405"/>
      <c r="Y277" s="405"/>
      <c r="Z277" s="405"/>
      <c r="AA277" s="405"/>
      <c r="AB277" s="405"/>
      <c r="AC277" s="405"/>
      <c r="AD277" s="405"/>
      <c r="AE277" s="405"/>
      <c r="AF277" s="405"/>
      <c r="AG277" s="405"/>
      <c r="AH277" s="405"/>
      <c r="AI277" s="405"/>
      <c r="AJ277" s="405"/>
      <c r="AK277" s="405"/>
      <c r="AL277" s="405"/>
      <c r="AM277" s="405"/>
      <c r="AN277" s="406"/>
      <c r="AO277" s="348"/>
      <c r="AP277" s="349"/>
      <c r="AQ277" s="349"/>
      <c r="AR277" s="349"/>
      <c r="AS277" s="350"/>
      <c r="BA277" s="356"/>
      <c r="BB277" s="349"/>
      <c r="BC277" s="349"/>
      <c r="BD277" s="349"/>
      <c r="BE277" s="349"/>
      <c r="BF277" s="349"/>
      <c r="BG277" s="357"/>
      <c r="BH277" s="93"/>
      <c r="BI277" s="27" t="s">
        <v>301</v>
      </c>
      <c r="BK277" s="130">
        <v>4</v>
      </c>
      <c r="BL277" s="404" t="s">
        <v>334</v>
      </c>
      <c r="BM277" s="405"/>
      <c r="BN277" s="405"/>
      <c r="BO277" s="405"/>
      <c r="BP277" s="405"/>
      <c r="BQ277" s="405"/>
      <c r="BR277" s="405"/>
      <c r="BS277" s="405"/>
      <c r="BT277" s="405"/>
      <c r="BU277" s="405"/>
      <c r="BV277" s="405"/>
      <c r="BW277" s="405"/>
      <c r="BX277" s="405"/>
      <c r="BY277" s="405"/>
      <c r="BZ277" s="405"/>
      <c r="CA277" s="405"/>
      <c r="CB277" s="405"/>
      <c r="CC277" s="405"/>
      <c r="CD277" s="405"/>
      <c r="CE277" s="405"/>
      <c r="CF277" s="405"/>
      <c r="CG277" s="405"/>
      <c r="CH277" s="405"/>
      <c r="CI277" s="405"/>
      <c r="CJ277" s="405"/>
      <c r="CK277" s="405"/>
      <c r="CL277" s="405"/>
      <c r="CM277" s="406"/>
      <c r="CN277" s="348"/>
      <c r="CO277" s="349"/>
      <c r="CP277" s="349"/>
      <c r="CQ277" s="349"/>
      <c r="CR277" s="350"/>
    </row>
    <row r="278" spans="2:96" ht="18.75" customHeight="1">
      <c r="B278" s="356"/>
      <c r="C278" s="349"/>
      <c r="D278" s="349"/>
      <c r="E278" s="349"/>
      <c r="F278" s="349"/>
      <c r="G278" s="349"/>
      <c r="H278" s="357"/>
      <c r="I278" s="93"/>
      <c r="J278" s="9" t="s">
        <v>335</v>
      </c>
      <c r="N278" s="25"/>
      <c r="O278" s="25"/>
      <c r="P278" s="25"/>
      <c r="Q278" s="25"/>
      <c r="R278" s="25"/>
      <c r="S278" s="25"/>
      <c r="T278" s="25"/>
      <c r="U278" s="25"/>
      <c r="V278" s="25"/>
      <c r="W278" s="16"/>
      <c r="X278" s="25"/>
      <c r="Y278" s="25"/>
      <c r="Z278" s="25"/>
      <c r="AA278" s="25"/>
      <c r="AB278" s="25"/>
      <c r="AC278" s="25"/>
      <c r="AD278" s="25"/>
      <c r="AE278" s="25"/>
      <c r="AF278" s="25"/>
      <c r="AN278" s="20"/>
      <c r="AO278" s="348"/>
      <c r="AP278" s="349"/>
      <c r="AQ278" s="349"/>
      <c r="AR278" s="349"/>
      <c r="AS278" s="350"/>
      <c r="BA278" s="356"/>
      <c r="BB278" s="349"/>
      <c r="BC278" s="349"/>
      <c r="BD278" s="349"/>
      <c r="BE278" s="349"/>
      <c r="BF278" s="349"/>
      <c r="BG278" s="357"/>
      <c r="BH278" s="93"/>
      <c r="BI278" s="9" t="s">
        <v>335</v>
      </c>
      <c r="BM278" s="25"/>
      <c r="BN278" s="25"/>
      <c r="BO278" s="25"/>
      <c r="BP278" s="25"/>
      <c r="BQ278" s="25"/>
      <c r="BR278" s="25"/>
      <c r="BS278" s="25"/>
      <c r="BT278" s="25"/>
      <c r="BU278" s="25"/>
      <c r="BV278" s="16"/>
      <c r="BW278" s="25"/>
      <c r="BX278" s="25"/>
      <c r="BY278" s="25"/>
      <c r="BZ278" s="25"/>
      <c r="CA278" s="25"/>
      <c r="CB278" s="25"/>
      <c r="CC278" s="25"/>
      <c r="CD278" s="25"/>
      <c r="CE278" s="25"/>
      <c r="CM278" s="20"/>
      <c r="CN278" s="348"/>
      <c r="CO278" s="349"/>
      <c r="CP278" s="349"/>
      <c r="CQ278" s="349"/>
      <c r="CR278" s="350"/>
    </row>
    <row r="279" spans="2:96" ht="26.25" customHeight="1" thickBot="1">
      <c r="B279" s="356"/>
      <c r="C279" s="349"/>
      <c r="D279" s="349"/>
      <c r="E279" s="349"/>
      <c r="F279" s="349"/>
      <c r="G279" s="349"/>
      <c r="H279" s="357"/>
      <c r="I279" s="93"/>
      <c r="J279" s="9" t="s">
        <v>571</v>
      </c>
      <c r="N279" s="25"/>
      <c r="O279" s="25"/>
      <c r="P279" s="25"/>
      <c r="Q279" s="25"/>
      <c r="R279" s="25"/>
      <c r="S279" s="25"/>
      <c r="T279" s="25"/>
      <c r="U279" s="25"/>
      <c r="V279" s="25"/>
      <c r="W279" s="16"/>
      <c r="X279" s="25"/>
      <c r="Y279" s="25"/>
      <c r="Z279" s="25"/>
      <c r="AA279" s="25"/>
      <c r="AB279" s="25"/>
      <c r="AC279" s="25"/>
      <c r="AD279" s="25"/>
      <c r="AE279" s="25"/>
      <c r="AF279" s="25"/>
      <c r="AN279" s="20"/>
      <c r="AO279" s="348"/>
      <c r="AP279" s="349"/>
      <c r="AQ279" s="349"/>
      <c r="AR279" s="349"/>
      <c r="AS279" s="350"/>
      <c r="BA279" s="356"/>
      <c r="BB279" s="349"/>
      <c r="BC279" s="349"/>
      <c r="BD279" s="349"/>
      <c r="BE279" s="349"/>
      <c r="BF279" s="349"/>
      <c r="BG279" s="357"/>
      <c r="BH279" s="93"/>
      <c r="BI279" s="9" t="s">
        <v>303</v>
      </c>
      <c r="BM279" s="25"/>
      <c r="BN279" s="25"/>
      <c r="BO279" s="25"/>
      <c r="BP279" s="25"/>
      <c r="BQ279" s="25"/>
      <c r="BR279" s="25"/>
      <c r="BS279" s="25"/>
      <c r="BT279" s="25"/>
      <c r="BU279" s="25"/>
      <c r="BV279" s="16"/>
      <c r="BW279" s="25"/>
      <c r="BX279" s="25"/>
      <c r="BY279" s="25"/>
      <c r="BZ279" s="25"/>
      <c r="CA279" s="25"/>
      <c r="CB279" s="25"/>
      <c r="CC279" s="25"/>
      <c r="CD279" s="25"/>
      <c r="CE279" s="25"/>
      <c r="CM279" s="20"/>
      <c r="CN279" s="348"/>
      <c r="CO279" s="349"/>
      <c r="CP279" s="349"/>
      <c r="CQ279" s="349"/>
      <c r="CR279" s="350"/>
    </row>
    <row r="280" spans="2:96" ht="26.25" customHeight="1" thickBot="1">
      <c r="B280" s="356"/>
      <c r="C280" s="349"/>
      <c r="D280" s="349"/>
      <c r="E280" s="349"/>
      <c r="F280" s="349"/>
      <c r="G280" s="349"/>
      <c r="H280" s="357"/>
      <c r="I280" s="93"/>
      <c r="J280" s="9" t="s">
        <v>301</v>
      </c>
      <c r="L280" s="303"/>
      <c r="M280" s="9" t="s">
        <v>300</v>
      </c>
      <c r="N280" s="25"/>
      <c r="O280" s="25"/>
      <c r="P280" s="25"/>
      <c r="Q280" s="25"/>
      <c r="R280" s="25"/>
      <c r="S280" s="25"/>
      <c r="T280" s="25"/>
      <c r="U280" s="25"/>
      <c r="V280" s="25"/>
      <c r="W280" s="16"/>
      <c r="X280" s="25"/>
      <c r="Y280" s="25"/>
      <c r="Z280" s="25"/>
      <c r="AA280" s="25"/>
      <c r="AB280" s="25"/>
      <c r="AC280" s="25"/>
      <c r="AD280" s="25"/>
      <c r="AE280" s="25"/>
      <c r="AF280" s="25"/>
      <c r="AN280" s="20"/>
      <c r="AO280" s="348"/>
      <c r="AP280" s="349"/>
      <c r="AQ280" s="349"/>
      <c r="AR280" s="349"/>
      <c r="AS280" s="350"/>
      <c r="BA280" s="356"/>
      <c r="BB280" s="349"/>
      <c r="BC280" s="349"/>
      <c r="BD280" s="349"/>
      <c r="BE280" s="349"/>
      <c r="BF280" s="349"/>
      <c r="BG280" s="357"/>
      <c r="BH280" s="93"/>
      <c r="BI280" s="9" t="s">
        <v>301</v>
      </c>
      <c r="BK280" s="130">
        <v>4</v>
      </c>
      <c r="BL280" s="9" t="s">
        <v>300</v>
      </c>
      <c r="BM280" s="25"/>
      <c r="BN280" s="25"/>
      <c r="BO280" s="25"/>
      <c r="BP280" s="25"/>
      <c r="BQ280" s="25"/>
      <c r="BR280" s="25"/>
      <c r="BS280" s="25"/>
      <c r="BT280" s="25"/>
      <c r="BU280" s="25"/>
      <c r="BV280" s="16"/>
      <c r="BW280" s="25"/>
      <c r="BX280" s="25"/>
      <c r="BY280" s="25"/>
      <c r="BZ280" s="25"/>
      <c r="CA280" s="25"/>
      <c r="CB280" s="25"/>
      <c r="CC280" s="25"/>
      <c r="CD280" s="25"/>
      <c r="CE280" s="25"/>
      <c r="CM280" s="20"/>
      <c r="CN280" s="348"/>
      <c r="CO280" s="349"/>
      <c r="CP280" s="349"/>
      <c r="CQ280" s="349"/>
      <c r="CR280" s="350"/>
    </row>
    <row r="281" spans="2:96" ht="15.5" thickBot="1">
      <c r="B281" s="393"/>
      <c r="C281" s="394"/>
      <c r="D281" s="394"/>
      <c r="E281" s="394"/>
      <c r="F281" s="394"/>
      <c r="G281" s="394"/>
      <c r="H281" s="395"/>
      <c r="I281" s="149"/>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24"/>
      <c r="AO281" s="433"/>
      <c r="AP281" s="394"/>
      <c r="AQ281" s="394"/>
      <c r="AR281" s="394"/>
      <c r="AS281" s="434"/>
      <c r="BA281" s="393"/>
      <c r="BB281" s="394"/>
      <c r="BC281" s="394"/>
      <c r="BD281" s="394"/>
      <c r="BE281" s="394"/>
      <c r="BF281" s="394"/>
      <c r="BG281" s="395"/>
      <c r="BH281" s="149"/>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24"/>
      <c r="CN281" s="433"/>
      <c r="CO281" s="394"/>
      <c r="CP281" s="394"/>
      <c r="CQ281" s="394"/>
      <c r="CR281" s="434"/>
    </row>
  </sheetData>
  <sheetProtection selectLockedCells="1"/>
  <mergeCells count="424">
    <mergeCell ref="AI234:AK234"/>
    <mergeCell ref="X241:Y241"/>
    <mergeCell ref="M187:R187"/>
    <mergeCell ref="S192:AN192"/>
    <mergeCell ref="BI184:CE184"/>
    <mergeCell ref="BL187:BQ187"/>
    <mergeCell ref="BA183:BG210"/>
    <mergeCell ref="BJ197:BM197"/>
    <mergeCell ref="BN197:BO197"/>
    <mergeCell ref="V204:W204"/>
    <mergeCell ref="U209:AB209"/>
    <mergeCell ref="AC209:AH209"/>
    <mergeCell ref="AI209:AL209"/>
    <mergeCell ref="BS216:BU216"/>
    <mergeCell ref="BJ220:BL220"/>
    <mergeCell ref="BR221:CM223"/>
    <mergeCell ref="BR219:CM220"/>
    <mergeCell ref="CN212:CR235"/>
    <mergeCell ref="BA212:BG235"/>
    <mergeCell ref="BA211:CR211"/>
    <mergeCell ref="BR190:CM191"/>
    <mergeCell ref="J234:M234"/>
    <mergeCell ref="BI202:CF203"/>
    <mergeCell ref="CN183:CR210"/>
    <mergeCell ref="BL216:BQ216"/>
    <mergeCell ref="BI213:CE213"/>
    <mergeCell ref="BN199:BO199"/>
    <mergeCell ref="BJ191:BL191"/>
    <mergeCell ref="M216:R216"/>
    <mergeCell ref="J202:AG203"/>
    <mergeCell ref="X204:Y204"/>
    <mergeCell ref="AO183:AS210"/>
    <mergeCell ref="S190:AN191"/>
    <mergeCell ref="J184:AF184"/>
    <mergeCell ref="K195:P200"/>
    <mergeCell ref="AF194:AN197"/>
    <mergeCell ref="J207:AN207"/>
    <mergeCell ref="AL204:AM204"/>
    <mergeCell ref="K191:M191"/>
    <mergeCell ref="V234:AC234"/>
    <mergeCell ref="AD234:AH234"/>
    <mergeCell ref="N177:AI178"/>
    <mergeCell ref="BS187:BU187"/>
    <mergeCell ref="BM179:CH180"/>
    <mergeCell ref="BM175:CH176"/>
    <mergeCell ref="N122:S122"/>
    <mergeCell ref="BJ198:BM198"/>
    <mergeCell ref="BN198:BO198"/>
    <mergeCell ref="P154:AI155"/>
    <mergeCell ref="N173:AI174"/>
    <mergeCell ref="O170:AN171"/>
    <mergeCell ref="L164:O165"/>
    <mergeCell ref="L154:O155"/>
    <mergeCell ref="L143:O144"/>
    <mergeCell ref="K151:N152"/>
    <mergeCell ref="AO133:AS156"/>
    <mergeCell ref="AO157:AS181"/>
    <mergeCell ref="N179:AI180"/>
    <mergeCell ref="L160:O161"/>
    <mergeCell ref="P160:AI161"/>
    <mergeCell ref="O168:AN169"/>
    <mergeCell ref="N148:V148"/>
    <mergeCell ref="P138:AI139"/>
    <mergeCell ref="L138:O139"/>
    <mergeCell ref="K141:N142"/>
    <mergeCell ref="AO244:AS273"/>
    <mergeCell ref="T187:V187"/>
    <mergeCell ref="X238:Y238"/>
    <mergeCell ref="X239:Y239"/>
    <mergeCell ref="B236:AS236"/>
    <mergeCell ref="B212:H235"/>
    <mergeCell ref="J213:AF213"/>
    <mergeCell ref="B244:H273"/>
    <mergeCell ref="X205:AN205"/>
    <mergeCell ref="P205:Q205"/>
    <mergeCell ref="AO212:AS235"/>
    <mergeCell ref="S219:AN223"/>
    <mergeCell ref="K220:M220"/>
    <mergeCell ref="X271:AF271"/>
    <mergeCell ref="X272:AF272"/>
    <mergeCell ref="N272:V272"/>
    <mergeCell ref="AB238:AN239"/>
    <mergeCell ref="J232:AN232"/>
    <mergeCell ref="N209:S209"/>
    <mergeCell ref="Z204:AH204"/>
    <mergeCell ref="AI204:AK204"/>
    <mergeCell ref="B211:AS211"/>
    <mergeCell ref="M204:R204"/>
    <mergeCell ref="T216:V216"/>
    <mergeCell ref="S90:AN91"/>
    <mergeCell ref="J98:R99"/>
    <mergeCell ref="S98:AN99"/>
    <mergeCell ref="N105:AG105"/>
    <mergeCell ref="S76:AN77"/>
    <mergeCell ref="N74:AG74"/>
    <mergeCell ref="J76:R77"/>
    <mergeCell ref="BI76:BQ77"/>
    <mergeCell ref="N93:AG93"/>
    <mergeCell ref="N95:AG95"/>
    <mergeCell ref="N96:AG96"/>
    <mergeCell ref="L87:Q87"/>
    <mergeCell ref="L88:Q88"/>
    <mergeCell ref="AO76:AS106"/>
    <mergeCell ref="N102:AG102"/>
    <mergeCell ref="L82:Q82"/>
    <mergeCell ref="L80:Q80"/>
    <mergeCell ref="BH10:CI10"/>
    <mergeCell ref="BJ15:BT15"/>
    <mergeCell ref="BP38:BQ38"/>
    <mergeCell ref="BR46:CM47"/>
    <mergeCell ref="BL24:BX24"/>
    <mergeCell ref="BK25:BL25"/>
    <mergeCell ref="BM43:BR43"/>
    <mergeCell ref="BY43:CE43"/>
    <mergeCell ref="BR44:CM44"/>
    <mergeCell ref="BK45:BP45"/>
    <mergeCell ref="BK46:BL46"/>
    <mergeCell ref="BK47:BP47"/>
    <mergeCell ref="BA40:CR40"/>
    <mergeCell ref="BS36:CM37"/>
    <mergeCell ref="CN28:CR39"/>
    <mergeCell ref="BA28:BG39"/>
    <mergeCell ref="BA10:BG10"/>
    <mergeCell ref="BA23:BG26"/>
    <mergeCell ref="BN30:BO30"/>
    <mergeCell ref="BN31:BO31"/>
    <mergeCell ref="BN32:BO32"/>
    <mergeCell ref="BN33:BO33"/>
    <mergeCell ref="BJ38:BK38"/>
    <mergeCell ref="BM38:BN38"/>
    <mergeCell ref="BJ20:BR20"/>
    <mergeCell ref="BA22:CR22"/>
    <mergeCell ref="BQ12:BY12"/>
    <mergeCell ref="BK12:BL12"/>
    <mergeCell ref="BN12:BP12"/>
    <mergeCell ref="CN23:CR26"/>
    <mergeCell ref="BS34:CM35"/>
    <mergeCell ref="BA27:CR27"/>
    <mergeCell ref="BN25:BO25"/>
    <mergeCell ref="BT20:CJ20"/>
    <mergeCell ref="CN10:CR10"/>
    <mergeCell ref="BO149:CH150"/>
    <mergeCell ref="BK149:BN150"/>
    <mergeCell ref="BM148:BU148"/>
    <mergeCell ref="B275:H281"/>
    <mergeCell ref="K162:N163"/>
    <mergeCell ref="N271:V271"/>
    <mergeCell ref="B243:AS243"/>
    <mergeCell ref="X240:Y240"/>
    <mergeCell ref="AO237:AS242"/>
    <mergeCell ref="N267:U267"/>
    <mergeCell ref="W267:AF267"/>
    <mergeCell ref="N268:U268"/>
    <mergeCell ref="W268:AF268"/>
    <mergeCell ref="P164:AI165"/>
    <mergeCell ref="B133:H181"/>
    <mergeCell ref="B274:AS274"/>
    <mergeCell ref="R194:AD194"/>
    <mergeCell ref="K194:P194"/>
    <mergeCell ref="B182:AS182"/>
    <mergeCell ref="B183:H210"/>
    <mergeCell ref="B237:H242"/>
    <mergeCell ref="BN34:BO35"/>
    <mergeCell ref="BN36:BO37"/>
    <mergeCell ref="AO275:AS281"/>
    <mergeCell ref="M277:AN277"/>
    <mergeCell ref="P143:AI144"/>
    <mergeCell ref="L149:O150"/>
    <mergeCell ref="P149:AI150"/>
    <mergeCell ref="J114:L115"/>
    <mergeCell ref="M114:M115"/>
    <mergeCell ref="J123:L124"/>
    <mergeCell ref="M123:M124"/>
    <mergeCell ref="N123:S124"/>
    <mergeCell ref="J204:L204"/>
    <mergeCell ref="P208:Q208"/>
    <mergeCell ref="J209:M209"/>
    <mergeCell ref="J224:U224"/>
    <mergeCell ref="S245:AN248"/>
    <mergeCell ref="M120:R121"/>
    <mergeCell ref="X120:AN121"/>
    <mergeCell ref="T123:X124"/>
    <mergeCell ref="N234:S234"/>
    <mergeCell ref="R233:S233"/>
    <mergeCell ref="AO108:AS116"/>
    <mergeCell ref="AO118:AS125"/>
    <mergeCell ref="N114:S115"/>
    <mergeCell ref="M159:Z159"/>
    <mergeCell ref="P152:Q152"/>
    <mergeCell ref="P163:Q163"/>
    <mergeCell ref="N175:AI176"/>
    <mergeCell ref="X111:AN112"/>
    <mergeCell ref="J111:L112"/>
    <mergeCell ref="T114:X115"/>
    <mergeCell ref="B118:H125"/>
    <mergeCell ref="B108:H116"/>
    <mergeCell ref="B127:H131"/>
    <mergeCell ref="N136:AC137"/>
    <mergeCell ref="AO127:AS131"/>
    <mergeCell ref="B132:AS132"/>
    <mergeCell ref="N130:S130"/>
    <mergeCell ref="X130:AN130"/>
    <mergeCell ref="B41:H106"/>
    <mergeCell ref="L85:Q85"/>
    <mergeCell ref="L86:Q86"/>
    <mergeCell ref="L78:Q78"/>
    <mergeCell ref="J110:W110"/>
    <mergeCell ref="N60:AG60"/>
    <mergeCell ref="N61:AG61"/>
    <mergeCell ref="L50:Q50"/>
    <mergeCell ref="L52:Q52"/>
    <mergeCell ref="L53:Q53"/>
    <mergeCell ref="L54:Q54"/>
    <mergeCell ref="L55:Q55"/>
    <mergeCell ref="J57:R58"/>
    <mergeCell ref="L49:Q49"/>
    <mergeCell ref="L47:Q47"/>
    <mergeCell ref="N103:AG103"/>
    <mergeCell ref="N104:AG104"/>
    <mergeCell ref="N72:AG72"/>
    <mergeCell ref="B107:AS107"/>
    <mergeCell ref="L83:Q83"/>
    <mergeCell ref="N38:O38"/>
    <mergeCell ref="Q38:R38"/>
    <mergeCell ref="O36:P37"/>
    <mergeCell ref="B27:AS27"/>
    <mergeCell ref="B22:AS22"/>
    <mergeCell ref="N73:AG73"/>
    <mergeCell ref="L51:Q51"/>
    <mergeCell ref="N94:AG94"/>
    <mergeCell ref="L81:Q81"/>
    <mergeCell ref="L45:Q45"/>
    <mergeCell ref="L79:M79"/>
    <mergeCell ref="L46:M46"/>
    <mergeCell ref="N62:AG62"/>
    <mergeCell ref="N63:AG63"/>
    <mergeCell ref="N71:AG71"/>
    <mergeCell ref="L48:Q48"/>
    <mergeCell ref="S46:AN47"/>
    <mergeCell ref="T36:AN37"/>
    <mergeCell ref="B40:AS40"/>
    <mergeCell ref="S57:AN58"/>
    <mergeCell ref="L84:Q84"/>
    <mergeCell ref="S79:AN80"/>
    <mergeCell ref="J65:R66"/>
    <mergeCell ref="J90:R91"/>
    <mergeCell ref="O34:P35"/>
    <mergeCell ref="AO10:AS10"/>
    <mergeCell ref="T34:AN35"/>
    <mergeCell ref="D15:N15"/>
    <mergeCell ref="I10:AJ10"/>
    <mergeCell ref="B16:AS16"/>
    <mergeCell ref="AG2:AO2"/>
    <mergeCell ref="AG3:AS3"/>
    <mergeCell ref="U3:AC3"/>
    <mergeCell ref="U4:AB4"/>
    <mergeCell ref="B6:AR9"/>
    <mergeCell ref="N20:AD20"/>
    <mergeCell ref="AG4:AO4"/>
    <mergeCell ref="AO23:AS26"/>
    <mergeCell ref="E12:I12"/>
    <mergeCell ref="K12:N12"/>
    <mergeCell ref="D20:L20"/>
    <mergeCell ref="AB21:AJ21"/>
    <mergeCell ref="C12:D12"/>
    <mergeCell ref="AO28:AS39"/>
    <mergeCell ref="B10:H10"/>
    <mergeCell ref="B28:H39"/>
    <mergeCell ref="B23:H26"/>
    <mergeCell ref="K38:L38"/>
    <mergeCell ref="BL277:CM277"/>
    <mergeCell ref="O32:P32"/>
    <mergeCell ref="O33:P33"/>
    <mergeCell ref="M24:Y24"/>
    <mergeCell ref="O31:P31"/>
    <mergeCell ref="AO41:AS75"/>
    <mergeCell ref="S65:AN66"/>
    <mergeCell ref="Z43:AF43"/>
    <mergeCell ref="S44:AN44"/>
    <mergeCell ref="O30:P30"/>
    <mergeCell ref="L25:M25"/>
    <mergeCell ref="O25:P25"/>
    <mergeCell ref="N43:S43"/>
    <mergeCell ref="B117:AS117"/>
    <mergeCell ref="B126:AS126"/>
    <mergeCell ref="J119:AN119"/>
    <mergeCell ref="J122:L122"/>
    <mergeCell ref="J120:L121"/>
    <mergeCell ref="N113:S113"/>
    <mergeCell ref="M111:R112"/>
    <mergeCell ref="BA132:CR132"/>
    <mergeCell ref="CN275:CR281"/>
    <mergeCell ref="BA274:CR274"/>
    <mergeCell ref="BW271:CE271"/>
    <mergeCell ref="BA243:CR243"/>
    <mergeCell ref="BA236:CR236"/>
    <mergeCell ref="CN244:CR273"/>
    <mergeCell ref="BR245:CM248"/>
    <mergeCell ref="BM271:BU271"/>
    <mergeCell ref="CN237:CR242"/>
    <mergeCell ref="CA238:CM239"/>
    <mergeCell ref="BW240:BX240"/>
    <mergeCell ref="BM272:BU272"/>
    <mergeCell ref="BW272:CE272"/>
    <mergeCell ref="BV268:CE268"/>
    <mergeCell ref="BW241:BX241"/>
    <mergeCell ref="BM267:BT267"/>
    <mergeCell ref="BV267:CE267"/>
    <mergeCell ref="BM268:BT268"/>
    <mergeCell ref="BW238:BX238"/>
    <mergeCell ref="BA275:BG281"/>
    <mergeCell ref="BW239:BX239"/>
    <mergeCell ref="BA244:BG273"/>
    <mergeCell ref="BA237:BG242"/>
    <mergeCell ref="BA127:BG131"/>
    <mergeCell ref="BS114:BW115"/>
    <mergeCell ref="BA108:BG116"/>
    <mergeCell ref="CN108:CR116"/>
    <mergeCell ref="CN41:CR106"/>
    <mergeCell ref="BR98:CM99"/>
    <mergeCell ref="BI98:BQ99"/>
    <mergeCell ref="BW111:CM112"/>
    <mergeCell ref="BK84:BP84"/>
    <mergeCell ref="BK85:BP85"/>
    <mergeCell ref="BK86:BP86"/>
    <mergeCell ref="BK82:BP82"/>
    <mergeCell ref="BK87:BP87"/>
    <mergeCell ref="BK88:BP88"/>
    <mergeCell ref="BM93:CF93"/>
    <mergeCell ref="BM94:CF94"/>
    <mergeCell ref="CN127:CR131"/>
    <mergeCell ref="BM130:BR130"/>
    <mergeCell ref="BW130:CM130"/>
    <mergeCell ref="BI114:BL115"/>
    <mergeCell ref="BM114:BR115"/>
    <mergeCell ref="BI65:BQ66"/>
    <mergeCell ref="BM72:CF72"/>
    <mergeCell ref="BM105:CF105"/>
    <mergeCell ref="BM113:BR113"/>
    <mergeCell ref="BM96:CF96"/>
    <mergeCell ref="BK54:BP54"/>
    <mergeCell ref="BK53:BP53"/>
    <mergeCell ref="BM71:CF71"/>
    <mergeCell ref="BM63:CF63"/>
    <mergeCell ref="BM62:CF62"/>
    <mergeCell ref="BM61:CF61"/>
    <mergeCell ref="BM73:CF73"/>
    <mergeCell ref="BM74:CF74"/>
    <mergeCell ref="BR76:CM77"/>
    <mergeCell ref="BR79:CM80"/>
    <mergeCell ref="BR65:CM66"/>
    <mergeCell ref="BM103:CF103"/>
    <mergeCell ref="BI120:BK121"/>
    <mergeCell ref="BL120:BQ121"/>
    <mergeCell ref="BA107:CR107"/>
    <mergeCell ref="BI123:BL124"/>
    <mergeCell ref="BM123:BR124"/>
    <mergeCell ref="BM102:CF102"/>
    <mergeCell ref="BM104:CF104"/>
    <mergeCell ref="BI110:BV110"/>
    <mergeCell ref="BA117:CR117"/>
    <mergeCell ref="BA41:BG106"/>
    <mergeCell ref="BK48:BP48"/>
    <mergeCell ref="BK49:BP49"/>
    <mergeCell ref="CN118:CR125"/>
    <mergeCell ref="BM122:BR122"/>
    <mergeCell ref="BI90:BQ91"/>
    <mergeCell ref="BR90:CM91"/>
    <mergeCell ref="BK78:BP78"/>
    <mergeCell ref="BK79:BL79"/>
    <mergeCell ref="BK80:BP80"/>
    <mergeCell ref="BK83:BP83"/>
    <mergeCell ref="BM95:CF95"/>
    <mergeCell ref="BI111:BK112"/>
    <mergeCell ref="BL111:BQ112"/>
    <mergeCell ref="BK81:BP81"/>
    <mergeCell ref="CN133:CR181"/>
    <mergeCell ref="BA133:BG181"/>
    <mergeCell ref="BJ200:BM200"/>
    <mergeCell ref="BS207:BU207"/>
    <mergeCell ref="BL207:BQ207"/>
    <mergeCell ref="BO164:CH165"/>
    <mergeCell ref="BL204:BQ204"/>
    <mergeCell ref="BS204:BU204"/>
    <mergeCell ref="BN200:BO200"/>
    <mergeCell ref="BN196:BO196"/>
    <mergeCell ref="BJ196:BM196"/>
    <mergeCell ref="BN195:BO195"/>
    <mergeCell ref="BJ195:BM195"/>
    <mergeCell ref="BQ194:CC194"/>
    <mergeCell ref="BJ194:BO194"/>
    <mergeCell ref="BR192:CM192"/>
    <mergeCell ref="BK138:BN139"/>
    <mergeCell ref="BO138:CH139"/>
    <mergeCell ref="BJ151:BM152"/>
    <mergeCell ref="BM173:CH174"/>
    <mergeCell ref="BN168:CM169"/>
    <mergeCell ref="BJ199:BM199"/>
    <mergeCell ref="BM177:CH178"/>
    <mergeCell ref="BA182:CR182"/>
    <mergeCell ref="BK50:BP50"/>
    <mergeCell ref="BI57:BQ58"/>
    <mergeCell ref="BK52:BP52"/>
    <mergeCell ref="BK51:BP51"/>
    <mergeCell ref="BN170:CM171"/>
    <mergeCell ref="BK164:BN165"/>
    <mergeCell ref="BO163:BP163"/>
    <mergeCell ref="BJ162:BM163"/>
    <mergeCell ref="BO160:CH161"/>
    <mergeCell ref="BK154:BN155"/>
    <mergeCell ref="BO154:CH155"/>
    <mergeCell ref="BM159:BY159"/>
    <mergeCell ref="BK160:BN161"/>
    <mergeCell ref="BO152:BP152"/>
    <mergeCell ref="BO143:CH144"/>
    <mergeCell ref="BM136:CB137"/>
    <mergeCell ref="BK143:BN144"/>
    <mergeCell ref="BJ141:BM142"/>
    <mergeCell ref="BK55:BP55"/>
    <mergeCell ref="BM60:CF60"/>
    <mergeCell ref="BR57:CM58"/>
    <mergeCell ref="BA126:CR126"/>
    <mergeCell ref="BS123:BW124"/>
    <mergeCell ref="BA118:BG125"/>
  </mergeCells>
  <phoneticPr fontId="2"/>
  <dataValidations count="4">
    <dataValidation type="list" allowBlank="1" showInputMessage="1" showErrorMessage="1" sqref="M111 M120 BL111 BL120" xr:uid="{00000000-0002-0000-0000-000000000000}">
      <formula1>宮城県河川</formula1>
    </dataValidation>
    <dataValidation type="list" allowBlank="1" showInputMessage="1" showErrorMessage="1" sqref="N113:S113 N122:S122 BM113:BR113 BM122:BR122" xr:uid="{00000000-0002-0000-0000-000001000000}">
      <formula1>INDIRECT(M111)</formula1>
    </dataValidation>
    <dataValidation type="list" allowBlank="1" showInputMessage="1" showErrorMessage="1" sqref="N114 N123 BM114 BM123" xr:uid="{00000000-0002-0000-0000-000002000000}">
      <formula1>INDIRECT(M111&amp;N113)</formula1>
    </dataValidation>
    <dataValidation type="list" allowBlank="1" showInputMessage="1" showErrorMessage="1" sqref="O192 BN192 O221 BN221 V204" xr:uid="{00000000-0002-0000-0000-000003000000}">
      <formula1>"1,2,3,4,5"</formula1>
    </dataValidation>
  </dataValidations>
  <printOptions horizontalCentered="1"/>
  <pageMargins left="0.19685039370078741" right="0.19685039370078741" top="7.874015748031496E-2" bottom="7.874015748031496E-2" header="0.31496062992125984" footer="0.31496062992125984"/>
  <pageSetup paperSize="9" scale="88" fitToHeight="0" orientation="portrait" r:id="rId1"/>
  <rowBreaks count="5" manualBreakCount="5">
    <brk id="75" max="16383" man="1"/>
    <brk id="106" max="16383" man="1"/>
    <brk id="181" max="16383" man="1"/>
    <brk id="210" max="16383" man="1"/>
    <brk id="2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4343" r:id="rId4" name="Check Box 7">
              <controlPr locked="0" defaultSize="0" autoFill="0" autoLine="0" autoPict="0">
                <anchor moveWithCells="1">
                  <from>
                    <xdr:col>10</xdr:col>
                    <xdr:colOff>50800</xdr:colOff>
                    <xdr:row>58</xdr:row>
                    <xdr:rowOff>69850</xdr:rowOff>
                  </from>
                  <to>
                    <xdr:col>11</xdr:col>
                    <xdr:colOff>69850</xdr:colOff>
                    <xdr:row>58</xdr:row>
                    <xdr:rowOff>317500</xdr:rowOff>
                  </to>
                </anchor>
              </controlPr>
            </control>
          </mc:Choice>
        </mc:AlternateContent>
        <mc:AlternateContent xmlns:mc="http://schemas.openxmlformats.org/markup-compatibility/2006">
          <mc:Choice Requires="x14">
            <control shapeId="14346" r:id="rId5" name="Check Box 10">
              <controlPr defaultSize="0" autoFill="0" autoLine="0" autoPict="0">
                <anchor moveWithCells="1">
                  <from>
                    <xdr:col>10</xdr:col>
                    <xdr:colOff>38100</xdr:colOff>
                    <xdr:row>66</xdr:row>
                    <xdr:rowOff>38100</xdr:rowOff>
                  </from>
                  <to>
                    <xdr:col>11</xdr:col>
                    <xdr:colOff>57150</xdr:colOff>
                    <xdr:row>66</xdr:row>
                    <xdr:rowOff>298450</xdr:rowOff>
                  </to>
                </anchor>
              </controlPr>
            </control>
          </mc:Choice>
        </mc:AlternateContent>
        <mc:AlternateContent xmlns:mc="http://schemas.openxmlformats.org/markup-compatibility/2006">
          <mc:Choice Requires="x14">
            <control shapeId="14347" r:id="rId6" name="Check Box 11">
              <controlPr defaultSize="0" autoFill="0" autoLine="0" autoPict="0">
                <anchor moveWithCells="1">
                  <from>
                    <xdr:col>10</xdr:col>
                    <xdr:colOff>38100</xdr:colOff>
                    <xdr:row>67</xdr:row>
                    <xdr:rowOff>19050</xdr:rowOff>
                  </from>
                  <to>
                    <xdr:col>11</xdr:col>
                    <xdr:colOff>57150</xdr:colOff>
                    <xdr:row>67</xdr:row>
                    <xdr:rowOff>260350</xdr:rowOff>
                  </to>
                </anchor>
              </controlPr>
            </control>
          </mc:Choice>
        </mc:AlternateContent>
        <mc:AlternateContent xmlns:mc="http://schemas.openxmlformats.org/markup-compatibility/2006">
          <mc:Choice Requires="x14">
            <control shapeId="14348" r:id="rId7" name="Check Box 12">
              <controlPr defaultSize="0" autoFill="0" autoLine="0" autoPict="0">
                <anchor moveWithCells="1">
                  <from>
                    <xdr:col>10</xdr:col>
                    <xdr:colOff>38100</xdr:colOff>
                    <xdr:row>68</xdr:row>
                    <xdr:rowOff>38100</xdr:rowOff>
                  </from>
                  <to>
                    <xdr:col>11</xdr:col>
                    <xdr:colOff>57150</xdr:colOff>
                    <xdr:row>68</xdr:row>
                    <xdr:rowOff>298450</xdr:rowOff>
                  </to>
                </anchor>
              </controlPr>
            </control>
          </mc:Choice>
        </mc:AlternateContent>
        <mc:AlternateContent xmlns:mc="http://schemas.openxmlformats.org/markup-compatibility/2006">
          <mc:Choice Requires="x14">
            <control shapeId="14349" r:id="rId8" name="Check Box 13">
              <controlPr defaultSize="0" autoFill="0" autoLine="0" autoPict="0">
                <anchor moveWithCells="1">
                  <from>
                    <xdr:col>10</xdr:col>
                    <xdr:colOff>38100</xdr:colOff>
                    <xdr:row>69</xdr:row>
                    <xdr:rowOff>38100</xdr:rowOff>
                  </from>
                  <to>
                    <xdr:col>11</xdr:col>
                    <xdr:colOff>57150</xdr:colOff>
                    <xdr:row>69</xdr:row>
                    <xdr:rowOff>298450</xdr:rowOff>
                  </to>
                </anchor>
              </controlPr>
            </control>
          </mc:Choice>
        </mc:AlternateContent>
        <mc:AlternateContent xmlns:mc="http://schemas.openxmlformats.org/markup-compatibility/2006">
          <mc:Choice Requires="x14">
            <control shapeId="14350" r:id="rId9" name="Check Box 14">
              <controlPr defaultSize="0" autoFill="0" autoLine="0" autoPict="0">
                <anchor moveWithCells="1">
                  <from>
                    <xdr:col>10</xdr:col>
                    <xdr:colOff>38100</xdr:colOff>
                    <xdr:row>91</xdr:row>
                    <xdr:rowOff>57150</xdr:rowOff>
                  </from>
                  <to>
                    <xdr:col>11</xdr:col>
                    <xdr:colOff>57150</xdr:colOff>
                    <xdr:row>91</xdr:row>
                    <xdr:rowOff>317500</xdr:rowOff>
                  </to>
                </anchor>
              </controlPr>
            </control>
          </mc:Choice>
        </mc:AlternateContent>
        <mc:AlternateContent xmlns:mc="http://schemas.openxmlformats.org/markup-compatibility/2006">
          <mc:Choice Requires="x14">
            <control shapeId="14351" r:id="rId10" name="Check Box 15">
              <controlPr defaultSize="0" autoFill="0" autoLine="0" autoPict="0">
                <anchor moveWithCells="1">
                  <from>
                    <xdr:col>10</xdr:col>
                    <xdr:colOff>38100</xdr:colOff>
                    <xdr:row>99</xdr:row>
                    <xdr:rowOff>57150</xdr:rowOff>
                  </from>
                  <to>
                    <xdr:col>11</xdr:col>
                    <xdr:colOff>57150</xdr:colOff>
                    <xdr:row>99</xdr:row>
                    <xdr:rowOff>317500</xdr:rowOff>
                  </to>
                </anchor>
              </controlPr>
            </control>
          </mc:Choice>
        </mc:AlternateContent>
        <mc:AlternateContent xmlns:mc="http://schemas.openxmlformats.org/markup-compatibility/2006">
          <mc:Choice Requires="x14">
            <control shapeId="14352" r:id="rId11" name="Check Box 16">
              <controlPr defaultSize="0" autoFill="0" autoLine="0" autoPict="0">
                <anchor moveWithCells="1">
                  <from>
                    <xdr:col>10</xdr:col>
                    <xdr:colOff>38100</xdr:colOff>
                    <xdr:row>100</xdr:row>
                    <xdr:rowOff>57150</xdr:rowOff>
                  </from>
                  <to>
                    <xdr:col>11</xdr:col>
                    <xdr:colOff>57150</xdr:colOff>
                    <xdr:row>100</xdr:row>
                    <xdr:rowOff>317500</xdr:rowOff>
                  </to>
                </anchor>
              </controlPr>
            </control>
          </mc:Choice>
        </mc:AlternateContent>
        <mc:AlternateContent xmlns:mc="http://schemas.openxmlformats.org/markup-compatibility/2006">
          <mc:Choice Requires="x14">
            <control shapeId="14359" r:id="rId12" name="Check Box 23">
              <controlPr defaultSize="0" autoFill="0" autoLine="0" autoPict="0">
                <anchor moveWithCells="1">
                  <from>
                    <xdr:col>13</xdr:col>
                    <xdr:colOff>107950</xdr:colOff>
                    <xdr:row>187</xdr:row>
                    <xdr:rowOff>19050</xdr:rowOff>
                  </from>
                  <to>
                    <xdr:col>14</xdr:col>
                    <xdr:colOff>69850</xdr:colOff>
                    <xdr:row>188</xdr:row>
                    <xdr:rowOff>0</xdr:rowOff>
                  </to>
                </anchor>
              </controlPr>
            </control>
          </mc:Choice>
        </mc:AlternateContent>
        <mc:AlternateContent xmlns:mc="http://schemas.openxmlformats.org/markup-compatibility/2006">
          <mc:Choice Requires="x14">
            <control shapeId="14361" r:id="rId13" name="Check Box 25">
              <controlPr defaultSize="0" autoFill="0" autoLine="0" autoPict="0">
                <anchor moveWithCells="1">
                  <from>
                    <xdr:col>13</xdr:col>
                    <xdr:colOff>107950</xdr:colOff>
                    <xdr:row>188</xdr:row>
                    <xdr:rowOff>19050</xdr:rowOff>
                  </from>
                  <to>
                    <xdr:col>14</xdr:col>
                    <xdr:colOff>69850</xdr:colOff>
                    <xdr:row>189</xdr:row>
                    <xdr:rowOff>0</xdr:rowOff>
                  </to>
                </anchor>
              </controlPr>
            </control>
          </mc:Choice>
        </mc:AlternateContent>
        <mc:AlternateContent xmlns:mc="http://schemas.openxmlformats.org/markup-compatibility/2006">
          <mc:Choice Requires="x14">
            <control shapeId="14362" r:id="rId14" name="Check Box 26">
              <controlPr defaultSize="0" autoFill="0" autoLine="0" autoPict="0">
                <anchor moveWithCells="1">
                  <from>
                    <xdr:col>10</xdr:col>
                    <xdr:colOff>31750</xdr:colOff>
                    <xdr:row>249</xdr:row>
                    <xdr:rowOff>19050</xdr:rowOff>
                  </from>
                  <to>
                    <xdr:col>11</xdr:col>
                    <xdr:colOff>57150</xdr:colOff>
                    <xdr:row>250</xdr:row>
                    <xdr:rowOff>0</xdr:rowOff>
                  </to>
                </anchor>
              </controlPr>
            </control>
          </mc:Choice>
        </mc:AlternateContent>
        <mc:AlternateContent xmlns:mc="http://schemas.openxmlformats.org/markup-compatibility/2006">
          <mc:Choice Requires="x14">
            <control shapeId="14363" r:id="rId15" name="Check Box 27">
              <controlPr defaultSize="0" autoFill="0" autoLine="0" autoPict="0">
                <anchor moveWithCells="1">
                  <from>
                    <xdr:col>10</xdr:col>
                    <xdr:colOff>31750</xdr:colOff>
                    <xdr:row>250</xdr:row>
                    <xdr:rowOff>12700</xdr:rowOff>
                  </from>
                  <to>
                    <xdr:col>11</xdr:col>
                    <xdr:colOff>57150</xdr:colOff>
                    <xdr:row>250</xdr:row>
                    <xdr:rowOff>260350</xdr:rowOff>
                  </to>
                </anchor>
              </controlPr>
            </control>
          </mc:Choice>
        </mc:AlternateContent>
        <mc:AlternateContent xmlns:mc="http://schemas.openxmlformats.org/markup-compatibility/2006">
          <mc:Choice Requires="x14">
            <control shapeId="14364" r:id="rId16" name="Check Box 28">
              <controlPr defaultSize="0" autoFill="0" autoLine="0" autoPict="0">
                <anchor moveWithCells="1">
                  <from>
                    <xdr:col>10</xdr:col>
                    <xdr:colOff>31750</xdr:colOff>
                    <xdr:row>252</xdr:row>
                    <xdr:rowOff>12700</xdr:rowOff>
                  </from>
                  <to>
                    <xdr:col>11</xdr:col>
                    <xdr:colOff>57150</xdr:colOff>
                    <xdr:row>253</xdr:row>
                    <xdr:rowOff>0</xdr:rowOff>
                  </to>
                </anchor>
              </controlPr>
            </control>
          </mc:Choice>
        </mc:AlternateContent>
        <mc:AlternateContent xmlns:mc="http://schemas.openxmlformats.org/markup-compatibility/2006">
          <mc:Choice Requires="x14">
            <control shapeId="14365" r:id="rId17" name="Check Box 29">
              <controlPr defaultSize="0" autoFill="0" autoLine="0" autoPict="0">
                <anchor moveWithCells="1">
                  <from>
                    <xdr:col>10</xdr:col>
                    <xdr:colOff>31750</xdr:colOff>
                    <xdr:row>253</xdr:row>
                    <xdr:rowOff>12700</xdr:rowOff>
                  </from>
                  <to>
                    <xdr:col>11</xdr:col>
                    <xdr:colOff>57150</xdr:colOff>
                    <xdr:row>253</xdr:row>
                    <xdr:rowOff>260350</xdr:rowOff>
                  </to>
                </anchor>
              </controlPr>
            </control>
          </mc:Choice>
        </mc:AlternateContent>
        <mc:AlternateContent xmlns:mc="http://schemas.openxmlformats.org/markup-compatibility/2006">
          <mc:Choice Requires="x14">
            <control shapeId="14366" r:id="rId18" name="Check Box 30">
              <controlPr defaultSize="0" autoFill="0" autoLine="0" autoPict="0">
                <anchor moveWithCells="1">
                  <from>
                    <xdr:col>10</xdr:col>
                    <xdr:colOff>31750</xdr:colOff>
                    <xdr:row>254</xdr:row>
                    <xdr:rowOff>12700</xdr:rowOff>
                  </from>
                  <to>
                    <xdr:col>11</xdr:col>
                    <xdr:colOff>57150</xdr:colOff>
                    <xdr:row>254</xdr:row>
                    <xdr:rowOff>260350</xdr:rowOff>
                  </to>
                </anchor>
              </controlPr>
            </control>
          </mc:Choice>
        </mc:AlternateContent>
        <mc:AlternateContent xmlns:mc="http://schemas.openxmlformats.org/markup-compatibility/2006">
          <mc:Choice Requires="x14">
            <control shapeId="14367" r:id="rId19" name="Check Box 31">
              <controlPr defaultSize="0" autoFill="0" autoLine="0" autoPict="0">
                <anchor moveWithCells="1">
                  <from>
                    <xdr:col>10</xdr:col>
                    <xdr:colOff>31750</xdr:colOff>
                    <xdr:row>256</xdr:row>
                    <xdr:rowOff>19050</xdr:rowOff>
                  </from>
                  <to>
                    <xdr:col>11</xdr:col>
                    <xdr:colOff>57150</xdr:colOff>
                    <xdr:row>256</xdr:row>
                    <xdr:rowOff>260350</xdr:rowOff>
                  </to>
                </anchor>
              </controlPr>
            </control>
          </mc:Choice>
        </mc:AlternateContent>
        <mc:AlternateContent xmlns:mc="http://schemas.openxmlformats.org/markup-compatibility/2006">
          <mc:Choice Requires="x14">
            <control shapeId="14368" r:id="rId20" name="Check Box 32">
              <controlPr defaultSize="0" autoFill="0" autoLine="0" autoPict="0">
                <anchor moveWithCells="1">
                  <from>
                    <xdr:col>10</xdr:col>
                    <xdr:colOff>31750</xdr:colOff>
                    <xdr:row>257</xdr:row>
                    <xdr:rowOff>12700</xdr:rowOff>
                  </from>
                  <to>
                    <xdr:col>11</xdr:col>
                    <xdr:colOff>57150</xdr:colOff>
                    <xdr:row>257</xdr:row>
                    <xdr:rowOff>260350</xdr:rowOff>
                  </to>
                </anchor>
              </controlPr>
            </control>
          </mc:Choice>
        </mc:AlternateContent>
        <mc:AlternateContent xmlns:mc="http://schemas.openxmlformats.org/markup-compatibility/2006">
          <mc:Choice Requires="x14">
            <control shapeId="14369" r:id="rId21" name="Check Box 33">
              <controlPr defaultSize="0" autoFill="0" autoLine="0" autoPict="0">
                <anchor moveWithCells="1">
                  <from>
                    <xdr:col>10</xdr:col>
                    <xdr:colOff>31750</xdr:colOff>
                    <xdr:row>259</xdr:row>
                    <xdr:rowOff>12700</xdr:rowOff>
                  </from>
                  <to>
                    <xdr:col>11</xdr:col>
                    <xdr:colOff>57150</xdr:colOff>
                    <xdr:row>259</xdr:row>
                    <xdr:rowOff>260350</xdr:rowOff>
                  </to>
                </anchor>
              </controlPr>
            </control>
          </mc:Choice>
        </mc:AlternateContent>
        <mc:AlternateContent xmlns:mc="http://schemas.openxmlformats.org/markup-compatibility/2006">
          <mc:Choice Requires="x14">
            <control shapeId="14370" r:id="rId22" name="Check Box 34">
              <controlPr defaultSize="0" autoFill="0" autoLine="0" autoPict="0">
                <anchor moveWithCells="1">
                  <from>
                    <xdr:col>10</xdr:col>
                    <xdr:colOff>31750</xdr:colOff>
                    <xdr:row>261</xdr:row>
                    <xdr:rowOff>12700</xdr:rowOff>
                  </from>
                  <to>
                    <xdr:col>11</xdr:col>
                    <xdr:colOff>57150</xdr:colOff>
                    <xdr:row>261</xdr:row>
                    <xdr:rowOff>260350</xdr:rowOff>
                  </to>
                </anchor>
              </controlPr>
            </control>
          </mc:Choice>
        </mc:AlternateContent>
        <mc:AlternateContent xmlns:mc="http://schemas.openxmlformats.org/markup-compatibility/2006">
          <mc:Choice Requires="x14">
            <control shapeId="14371" r:id="rId23" name="Check Box 35">
              <controlPr defaultSize="0" autoFill="0" autoLine="0" autoPict="0">
                <anchor moveWithCells="1">
                  <from>
                    <xdr:col>10</xdr:col>
                    <xdr:colOff>31750</xdr:colOff>
                    <xdr:row>263</xdr:row>
                    <xdr:rowOff>12700</xdr:rowOff>
                  </from>
                  <to>
                    <xdr:col>11</xdr:col>
                    <xdr:colOff>57150</xdr:colOff>
                    <xdr:row>263</xdr:row>
                    <xdr:rowOff>260350</xdr:rowOff>
                  </to>
                </anchor>
              </controlPr>
            </control>
          </mc:Choice>
        </mc:AlternateContent>
        <mc:AlternateContent xmlns:mc="http://schemas.openxmlformats.org/markup-compatibility/2006">
          <mc:Choice Requires="x14">
            <control shapeId="14372" r:id="rId24" name="Check Box 36">
              <controlPr defaultSize="0" autoFill="0" autoLine="0" autoPict="0">
                <anchor moveWithCells="1">
                  <from>
                    <xdr:col>10</xdr:col>
                    <xdr:colOff>31750</xdr:colOff>
                    <xdr:row>265</xdr:row>
                    <xdr:rowOff>19050</xdr:rowOff>
                  </from>
                  <to>
                    <xdr:col>11</xdr:col>
                    <xdr:colOff>57150</xdr:colOff>
                    <xdr:row>265</xdr:row>
                    <xdr:rowOff>260350</xdr:rowOff>
                  </to>
                </anchor>
              </controlPr>
            </control>
          </mc:Choice>
        </mc:AlternateContent>
        <mc:AlternateContent xmlns:mc="http://schemas.openxmlformats.org/markup-compatibility/2006">
          <mc:Choice Requires="x14">
            <control shapeId="14373" r:id="rId25" name="Check Box 37">
              <controlPr defaultSize="0" autoFill="0" autoLine="0" autoPict="0">
                <anchor moveWithCells="1">
                  <from>
                    <xdr:col>13</xdr:col>
                    <xdr:colOff>127000</xdr:colOff>
                    <xdr:row>249</xdr:row>
                    <xdr:rowOff>19050</xdr:rowOff>
                  </from>
                  <to>
                    <xdr:col>14</xdr:col>
                    <xdr:colOff>88900</xdr:colOff>
                    <xdr:row>250</xdr:row>
                    <xdr:rowOff>0</xdr:rowOff>
                  </to>
                </anchor>
              </controlPr>
            </control>
          </mc:Choice>
        </mc:AlternateContent>
        <mc:AlternateContent xmlns:mc="http://schemas.openxmlformats.org/markup-compatibility/2006">
          <mc:Choice Requires="x14">
            <control shapeId="14374" r:id="rId26" name="Check Box 38">
              <controlPr defaultSize="0" autoFill="0" autoLine="0" autoPict="0">
                <anchor moveWithCells="1">
                  <from>
                    <xdr:col>13</xdr:col>
                    <xdr:colOff>127000</xdr:colOff>
                    <xdr:row>250</xdr:row>
                    <xdr:rowOff>19050</xdr:rowOff>
                  </from>
                  <to>
                    <xdr:col>14</xdr:col>
                    <xdr:colOff>88900</xdr:colOff>
                    <xdr:row>250</xdr:row>
                    <xdr:rowOff>260350</xdr:rowOff>
                  </to>
                </anchor>
              </controlPr>
            </control>
          </mc:Choice>
        </mc:AlternateContent>
        <mc:AlternateContent xmlns:mc="http://schemas.openxmlformats.org/markup-compatibility/2006">
          <mc:Choice Requires="x14">
            <control shapeId="14375" r:id="rId27" name="Check Box 39">
              <controlPr defaultSize="0" autoFill="0" autoLine="0" autoPict="0">
                <anchor moveWithCells="1">
                  <from>
                    <xdr:col>15</xdr:col>
                    <xdr:colOff>127000</xdr:colOff>
                    <xdr:row>249</xdr:row>
                    <xdr:rowOff>19050</xdr:rowOff>
                  </from>
                  <to>
                    <xdr:col>16</xdr:col>
                    <xdr:colOff>69850</xdr:colOff>
                    <xdr:row>250</xdr:row>
                    <xdr:rowOff>0</xdr:rowOff>
                  </to>
                </anchor>
              </controlPr>
            </control>
          </mc:Choice>
        </mc:AlternateContent>
        <mc:AlternateContent xmlns:mc="http://schemas.openxmlformats.org/markup-compatibility/2006">
          <mc:Choice Requires="x14">
            <control shapeId="14376" r:id="rId28" name="Check Box 40">
              <controlPr defaultSize="0" autoFill="0" autoLine="0" autoPict="0">
                <anchor moveWithCells="1">
                  <from>
                    <xdr:col>18</xdr:col>
                    <xdr:colOff>107950</xdr:colOff>
                    <xdr:row>249</xdr:row>
                    <xdr:rowOff>19050</xdr:rowOff>
                  </from>
                  <to>
                    <xdr:col>20</xdr:col>
                    <xdr:colOff>107950</xdr:colOff>
                    <xdr:row>250</xdr:row>
                    <xdr:rowOff>0</xdr:rowOff>
                  </to>
                </anchor>
              </controlPr>
            </control>
          </mc:Choice>
        </mc:AlternateContent>
        <mc:AlternateContent xmlns:mc="http://schemas.openxmlformats.org/markup-compatibility/2006">
          <mc:Choice Requires="x14">
            <control shapeId="14377" r:id="rId29" name="Check Box 41">
              <controlPr defaultSize="0" autoFill="0" autoLine="0" autoPict="0">
                <anchor moveWithCells="1">
                  <from>
                    <xdr:col>23</xdr:col>
                    <xdr:colOff>133350</xdr:colOff>
                    <xdr:row>249</xdr:row>
                    <xdr:rowOff>19050</xdr:rowOff>
                  </from>
                  <to>
                    <xdr:col>25</xdr:col>
                    <xdr:colOff>127000</xdr:colOff>
                    <xdr:row>250</xdr:row>
                    <xdr:rowOff>0</xdr:rowOff>
                  </to>
                </anchor>
              </controlPr>
            </control>
          </mc:Choice>
        </mc:AlternateContent>
        <mc:AlternateContent xmlns:mc="http://schemas.openxmlformats.org/markup-compatibility/2006">
          <mc:Choice Requires="x14">
            <control shapeId="14378" r:id="rId30" name="Check Box 42">
              <controlPr defaultSize="0" autoFill="0" autoLine="0" autoPict="0">
                <anchor moveWithCells="1">
                  <from>
                    <xdr:col>29</xdr:col>
                    <xdr:colOff>95250</xdr:colOff>
                    <xdr:row>249</xdr:row>
                    <xdr:rowOff>19050</xdr:rowOff>
                  </from>
                  <to>
                    <xdr:col>31</xdr:col>
                    <xdr:colOff>107950</xdr:colOff>
                    <xdr:row>250</xdr:row>
                    <xdr:rowOff>0</xdr:rowOff>
                  </to>
                </anchor>
              </controlPr>
            </control>
          </mc:Choice>
        </mc:AlternateContent>
        <mc:AlternateContent xmlns:mc="http://schemas.openxmlformats.org/markup-compatibility/2006">
          <mc:Choice Requires="x14">
            <control shapeId="14379" r:id="rId31" name="Check Box 43">
              <controlPr defaultSize="0" autoFill="0" autoLine="0" autoPict="0">
                <anchor moveWithCells="1">
                  <from>
                    <xdr:col>17</xdr:col>
                    <xdr:colOff>0</xdr:colOff>
                    <xdr:row>252</xdr:row>
                    <xdr:rowOff>19050</xdr:rowOff>
                  </from>
                  <to>
                    <xdr:col>18</xdr:col>
                    <xdr:colOff>127000</xdr:colOff>
                    <xdr:row>253</xdr:row>
                    <xdr:rowOff>0</xdr:rowOff>
                  </to>
                </anchor>
              </controlPr>
            </control>
          </mc:Choice>
        </mc:AlternateContent>
        <mc:AlternateContent xmlns:mc="http://schemas.openxmlformats.org/markup-compatibility/2006">
          <mc:Choice Requires="x14">
            <control shapeId="14380" r:id="rId32" name="Check Box 44">
              <controlPr defaultSize="0" autoFill="0" autoLine="0" autoPict="0">
                <anchor moveWithCells="1">
                  <from>
                    <xdr:col>21</xdr:col>
                    <xdr:colOff>0</xdr:colOff>
                    <xdr:row>252</xdr:row>
                    <xdr:rowOff>19050</xdr:rowOff>
                  </from>
                  <to>
                    <xdr:col>23</xdr:col>
                    <xdr:colOff>0</xdr:colOff>
                    <xdr:row>253</xdr:row>
                    <xdr:rowOff>0</xdr:rowOff>
                  </to>
                </anchor>
              </controlPr>
            </control>
          </mc:Choice>
        </mc:AlternateContent>
        <mc:AlternateContent xmlns:mc="http://schemas.openxmlformats.org/markup-compatibility/2006">
          <mc:Choice Requires="x14">
            <control shapeId="14381" r:id="rId33" name="Check Box 45">
              <controlPr defaultSize="0" autoFill="0" autoLine="0" autoPict="0">
                <anchor moveWithCells="1">
                  <from>
                    <xdr:col>25</xdr:col>
                    <xdr:colOff>146050</xdr:colOff>
                    <xdr:row>252</xdr:row>
                    <xdr:rowOff>19050</xdr:rowOff>
                  </from>
                  <to>
                    <xdr:col>28</xdr:col>
                    <xdr:colOff>0</xdr:colOff>
                    <xdr:row>253</xdr:row>
                    <xdr:rowOff>0</xdr:rowOff>
                  </to>
                </anchor>
              </controlPr>
            </control>
          </mc:Choice>
        </mc:AlternateContent>
        <mc:AlternateContent xmlns:mc="http://schemas.openxmlformats.org/markup-compatibility/2006">
          <mc:Choice Requires="x14">
            <control shapeId="14382" r:id="rId34" name="Check Box 46">
              <controlPr defaultSize="0" autoFill="0" autoLine="0" autoPict="0">
                <anchor moveWithCells="1">
                  <from>
                    <xdr:col>31</xdr:col>
                    <xdr:colOff>127000</xdr:colOff>
                    <xdr:row>252</xdr:row>
                    <xdr:rowOff>19050</xdr:rowOff>
                  </from>
                  <to>
                    <xdr:col>34</xdr:col>
                    <xdr:colOff>0</xdr:colOff>
                    <xdr:row>253</xdr:row>
                    <xdr:rowOff>0</xdr:rowOff>
                  </to>
                </anchor>
              </controlPr>
            </control>
          </mc:Choice>
        </mc:AlternateContent>
        <mc:AlternateContent xmlns:mc="http://schemas.openxmlformats.org/markup-compatibility/2006">
          <mc:Choice Requires="x14">
            <control shapeId="14383" r:id="rId35" name="Check Box 47">
              <controlPr defaultSize="0" autoFill="0" autoLine="0" autoPict="0">
                <anchor moveWithCells="1">
                  <from>
                    <xdr:col>21</xdr:col>
                    <xdr:colOff>107950</xdr:colOff>
                    <xdr:row>253</xdr:row>
                    <xdr:rowOff>19050</xdr:rowOff>
                  </from>
                  <to>
                    <xdr:col>23</xdr:col>
                    <xdr:colOff>120650</xdr:colOff>
                    <xdr:row>253</xdr:row>
                    <xdr:rowOff>260350</xdr:rowOff>
                  </to>
                </anchor>
              </controlPr>
            </control>
          </mc:Choice>
        </mc:AlternateContent>
        <mc:AlternateContent xmlns:mc="http://schemas.openxmlformats.org/markup-compatibility/2006">
          <mc:Choice Requires="x14">
            <control shapeId="14384" r:id="rId36" name="Check Box 48">
              <controlPr defaultSize="0" autoFill="0" autoLine="0" autoPict="0">
                <anchor moveWithCells="1">
                  <from>
                    <xdr:col>15</xdr:col>
                    <xdr:colOff>114300</xdr:colOff>
                    <xdr:row>253</xdr:row>
                    <xdr:rowOff>19050</xdr:rowOff>
                  </from>
                  <to>
                    <xdr:col>16</xdr:col>
                    <xdr:colOff>69850</xdr:colOff>
                    <xdr:row>253</xdr:row>
                    <xdr:rowOff>260350</xdr:rowOff>
                  </to>
                </anchor>
              </controlPr>
            </control>
          </mc:Choice>
        </mc:AlternateContent>
        <mc:AlternateContent xmlns:mc="http://schemas.openxmlformats.org/markup-compatibility/2006">
          <mc:Choice Requires="x14">
            <control shapeId="14385" r:id="rId37" name="Check Box 49">
              <controlPr defaultSize="0" autoFill="0" autoLine="0" autoPict="0">
                <anchor moveWithCells="1">
                  <from>
                    <xdr:col>15</xdr:col>
                    <xdr:colOff>114300</xdr:colOff>
                    <xdr:row>254</xdr:row>
                    <xdr:rowOff>19050</xdr:rowOff>
                  </from>
                  <to>
                    <xdr:col>16</xdr:col>
                    <xdr:colOff>69850</xdr:colOff>
                    <xdr:row>254</xdr:row>
                    <xdr:rowOff>260350</xdr:rowOff>
                  </to>
                </anchor>
              </controlPr>
            </control>
          </mc:Choice>
        </mc:AlternateContent>
        <mc:AlternateContent xmlns:mc="http://schemas.openxmlformats.org/markup-compatibility/2006">
          <mc:Choice Requires="x14">
            <control shapeId="14386" r:id="rId38" name="Check Box 50">
              <controlPr defaultSize="0" autoFill="0" autoLine="0" autoPict="0">
                <anchor moveWithCells="1">
                  <from>
                    <xdr:col>16</xdr:col>
                    <xdr:colOff>69850</xdr:colOff>
                    <xdr:row>256</xdr:row>
                    <xdr:rowOff>19050</xdr:rowOff>
                  </from>
                  <to>
                    <xdr:col>17</xdr:col>
                    <xdr:colOff>88900</xdr:colOff>
                    <xdr:row>256</xdr:row>
                    <xdr:rowOff>260350</xdr:rowOff>
                  </to>
                </anchor>
              </controlPr>
            </control>
          </mc:Choice>
        </mc:AlternateContent>
        <mc:AlternateContent xmlns:mc="http://schemas.openxmlformats.org/markup-compatibility/2006">
          <mc:Choice Requires="x14">
            <control shapeId="14387" r:id="rId39" name="Check Box 51">
              <controlPr defaultSize="0" autoFill="0" autoLine="0" autoPict="0">
                <anchor moveWithCells="1">
                  <from>
                    <xdr:col>13</xdr:col>
                    <xdr:colOff>133350</xdr:colOff>
                    <xdr:row>257</xdr:row>
                    <xdr:rowOff>19050</xdr:rowOff>
                  </from>
                  <to>
                    <xdr:col>14</xdr:col>
                    <xdr:colOff>107950</xdr:colOff>
                    <xdr:row>257</xdr:row>
                    <xdr:rowOff>260350</xdr:rowOff>
                  </to>
                </anchor>
              </controlPr>
            </control>
          </mc:Choice>
        </mc:AlternateContent>
        <mc:AlternateContent xmlns:mc="http://schemas.openxmlformats.org/markup-compatibility/2006">
          <mc:Choice Requires="x14">
            <control shapeId="14388" r:id="rId40" name="Check Box 52">
              <controlPr defaultSize="0" autoFill="0" autoLine="0" autoPict="0">
                <anchor moveWithCells="1">
                  <from>
                    <xdr:col>15</xdr:col>
                    <xdr:colOff>76200</xdr:colOff>
                    <xdr:row>263</xdr:row>
                    <xdr:rowOff>19050</xdr:rowOff>
                  </from>
                  <to>
                    <xdr:col>16</xdr:col>
                    <xdr:colOff>57150</xdr:colOff>
                    <xdr:row>263</xdr:row>
                    <xdr:rowOff>260350</xdr:rowOff>
                  </to>
                </anchor>
              </controlPr>
            </control>
          </mc:Choice>
        </mc:AlternateContent>
        <mc:AlternateContent xmlns:mc="http://schemas.openxmlformats.org/markup-compatibility/2006">
          <mc:Choice Requires="x14">
            <control shapeId="14389" r:id="rId41" name="Check Box 53">
              <controlPr defaultSize="0" autoFill="0" autoLine="0" autoPict="0">
                <anchor moveWithCells="1">
                  <from>
                    <xdr:col>18</xdr:col>
                    <xdr:colOff>88900</xdr:colOff>
                    <xdr:row>263</xdr:row>
                    <xdr:rowOff>19050</xdr:rowOff>
                  </from>
                  <to>
                    <xdr:col>20</xdr:col>
                    <xdr:colOff>88900</xdr:colOff>
                    <xdr:row>263</xdr:row>
                    <xdr:rowOff>260350</xdr:rowOff>
                  </to>
                </anchor>
              </controlPr>
            </control>
          </mc:Choice>
        </mc:AlternateContent>
        <mc:AlternateContent xmlns:mc="http://schemas.openxmlformats.org/markup-compatibility/2006">
          <mc:Choice Requires="x14">
            <control shapeId="14390" r:id="rId42" name="Check Box 54">
              <controlPr defaultSize="0" autoFill="0" autoLine="0" autoPict="0">
                <anchor moveWithCells="1">
                  <from>
                    <xdr:col>18</xdr:col>
                    <xdr:colOff>88900</xdr:colOff>
                    <xdr:row>265</xdr:row>
                    <xdr:rowOff>19050</xdr:rowOff>
                  </from>
                  <to>
                    <xdr:col>20</xdr:col>
                    <xdr:colOff>101600</xdr:colOff>
                    <xdr:row>265</xdr:row>
                    <xdr:rowOff>260350</xdr:rowOff>
                  </to>
                </anchor>
              </controlPr>
            </control>
          </mc:Choice>
        </mc:AlternateContent>
        <mc:AlternateContent xmlns:mc="http://schemas.openxmlformats.org/markup-compatibility/2006">
          <mc:Choice Requires="x14">
            <control shapeId="14391" r:id="rId43" name="Check Box 55">
              <controlPr defaultSize="0" autoFill="0" autoLine="0" autoPict="0">
                <anchor moveWithCells="1">
                  <from>
                    <xdr:col>15</xdr:col>
                    <xdr:colOff>69850</xdr:colOff>
                    <xdr:row>265</xdr:row>
                    <xdr:rowOff>19050</xdr:rowOff>
                  </from>
                  <to>
                    <xdr:col>16</xdr:col>
                    <xdr:colOff>38100</xdr:colOff>
                    <xdr:row>265</xdr:row>
                    <xdr:rowOff>260350</xdr:rowOff>
                  </to>
                </anchor>
              </controlPr>
            </control>
          </mc:Choice>
        </mc:AlternateContent>
        <mc:AlternateContent xmlns:mc="http://schemas.openxmlformats.org/markup-compatibility/2006">
          <mc:Choice Requires="x14">
            <control shapeId="14392" r:id="rId44" name="Check Box 56">
              <controlPr defaultSize="0" autoFill="0" autoLine="0" autoPict="0">
                <anchor moveWithCells="1">
                  <from>
                    <xdr:col>10</xdr:col>
                    <xdr:colOff>50800</xdr:colOff>
                    <xdr:row>269</xdr:row>
                    <xdr:rowOff>19050</xdr:rowOff>
                  </from>
                  <to>
                    <xdr:col>11</xdr:col>
                    <xdr:colOff>69850</xdr:colOff>
                    <xdr:row>269</xdr:row>
                    <xdr:rowOff>260350</xdr:rowOff>
                  </to>
                </anchor>
              </controlPr>
            </control>
          </mc:Choice>
        </mc:AlternateContent>
        <mc:AlternateContent xmlns:mc="http://schemas.openxmlformats.org/markup-compatibility/2006">
          <mc:Choice Requires="x14">
            <control shapeId="14393" r:id="rId45" name="Check Box 57">
              <controlPr defaultSize="0" autoFill="0" autoLine="0" autoPict="0">
                <anchor moveWithCells="1">
                  <from>
                    <xdr:col>13</xdr:col>
                    <xdr:colOff>95250</xdr:colOff>
                    <xdr:row>269</xdr:row>
                    <xdr:rowOff>19050</xdr:rowOff>
                  </from>
                  <to>
                    <xdr:col>14</xdr:col>
                    <xdr:colOff>57150</xdr:colOff>
                    <xdr:row>269</xdr:row>
                    <xdr:rowOff>260350</xdr:rowOff>
                  </to>
                </anchor>
              </controlPr>
            </control>
          </mc:Choice>
        </mc:AlternateContent>
        <mc:AlternateContent xmlns:mc="http://schemas.openxmlformats.org/markup-compatibility/2006">
          <mc:Choice Requires="x14">
            <control shapeId="14394" r:id="rId46" name="Check Box 58">
              <controlPr defaultSize="0" autoFill="0" autoLine="0" autoPict="0">
                <anchor moveWithCells="1">
                  <from>
                    <xdr:col>10</xdr:col>
                    <xdr:colOff>50800</xdr:colOff>
                    <xdr:row>270</xdr:row>
                    <xdr:rowOff>31750</xdr:rowOff>
                  </from>
                  <to>
                    <xdr:col>11</xdr:col>
                    <xdr:colOff>69850</xdr:colOff>
                    <xdr:row>270</xdr:row>
                    <xdr:rowOff>279400</xdr:rowOff>
                  </to>
                </anchor>
              </controlPr>
            </control>
          </mc:Choice>
        </mc:AlternateContent>
        <mc:AlternateContent xmlns:mc="http://schemas.openxmlformats.org/markup-compatibility/2006">
          <mc:Choice Requires="x14">
            <control shapeId="14395" r:id="rId47" name="Check Box 59">
              <controlPr locked="0" defaultSize="0" autoFill="0" autoLine="0" autoPict="0">
                <anchor moveWithCells="1">
                  <from>
                    <xdr:col>10</xdr:col>
                    <xdr:colOff>50800</xdr:colOff>
                    <xdr:row>59</xdr:row>
                    <xdr:rowOff>76200</xdr:rowOff>
                  </from>
                  <to>
                    <xdr:col>11</xdr:col>
                    <xdr:colOff>107950</xdr:colOff>
                    <xdr:row>60</xdr:row>
                    <xdr:rowOff>190500</xdr:rowOff>
                  </to>
                </anchor>
              </controlPr>
            </control>
          </mc:Choice>
        </mc:AlternateContent>
        <mc:AlternateContent xmlns:mc="http://schemas.openxmlformats.org/markup-compatibility/2006">
          <mc:Choice Requires="x14">
            <control shapeId="14400" r:id="rId48" name="Check Box 64">
              <controlPr defaultSize="0" autoFill="0" autoLine="0" autoPict="0">
                <anchor moveWithCells="1">
                  <from>
                    <xdr:col>10</xdr:col>
                    <xdr:colOff>38100</xdr:colOff>
                    <xdr:row>70</xdr:row>
                    <xdr:rowOff>76200</xdr:rowOff>
                  </from>
                  <to>
                    <xdr:col>11</xdr:col>
                    <xdr:colOff>127000</xdr:colOff>
                    <xdr:row>71</xdr:row>
                    <xdr:rowOff>152400</xdr:rowOff>
                  </to>
                </anchor>
              </controlPr>
            </control>
          </mc:Choice>
        </mc:AlternateContent>
        <mc:AlternateContent xmlns:mc="http://schemas.openxmlformats.org/markup-compatibility/2006">
          <mc:Choice Requires="x14">
            <control shapeId="14402" r:id="rId49" name="Check Box 66">
              <controlPr defaultSize="0" autoFill="0" autoLine="0" autoPict="0">
                <anchor moveWithCells="1">
                  <from>
                    <xdr:col>10</xdr:col>
                    <xdr:colOff>38100</xdr:colOff>
                    <xdr:row>92</xdr:row>
                    <xdr:rowOff>133350</xdr:rowOff>
                  </from>
                  <to>
                    <xdr:col>11</xdr:col>
                    <xdr:colOff>127000</xdr:colOff>
                    <xdr:row>93</xdr:row>
                    <xdr:rowOff>190500</xdr:rowOff>
                  </to>
                </anchor>
              </controlPr>
            </control>
          </mc:Choice>
        </mc:AlternateContent>
        <mc:AlternateContent xmlns:mc="http://schemas.openxmlformats.org/markup-compatibility/2006">
          <mc:Choice Requires="x14">
            <control shapeId="14403" r:id="rId50" name="Check Box 67">
              <controlPr defaultSize="0" autoFill="0" autoLine="0" autoPict="0">
                <anchor moveWithCells="1">
                  <from>
                    <xdr:col>10</xdr:col>
                    <xdr:colOff>38100</xdr:colOff>
                    <xdr:row>101</xdr:row>
                    <xdr:rowOff>114300</xdr:rowOff>
                  </from>
                  <to>
                    <xdr:col>11</xdr:col>
                    <xdr:colOff>127000</xdr:colOff>
                    <xdr:row>102</xdr:row>
                    <xdr:rowOff>190500</xdr:rowOff>
                  </to>
                </anchor>
              </controlPr>
            </control>
          </mc:Choice>
        </mc:AlternateContent>
        <mc:AlternateContent xmlns:mc="http://schemas.openxmlformats.org/markup-compatibility/2006">
          <mc:Choice Requires="x14">
            <control shapeId="14404" r:id="rId51" name="Check Box 68">
              <controlPr defaultSize="0" autoFill="0" autoLine="0" autoPict="0">
                <anchor moveWithCells="1">
                  <from>
                    <xdr:col>10</xdr:col>
                    <xdr:colOff>38100</xdr:colOff>
                    <xdr:row>266</xdr:row>
                    <xdr:rowOff>31750</xdr:rowOff>
                  </from>
                  <to>
                    <xdr:col>11</xdr:col>
                    <xdr:colOff>69850</xdr:colOff>
                    <xdr:row>267</xdr:row>
                    <xdr:rowOff>0</xdr:rowOff>
                  </to>
                </anchor>
              </controlPr>
            </control>
          </mc:Choice>
        </mc:AlternateContent>
        <mc:AlternateContent xmlns:mc="http://schemas.openxmlformats.org/markup-compatibility/2006">
          <mc:Choice Requires="x14">
            <control shapeId="14412" r:id="rId52" name="Check Box 76">
              <controlPr defaultSize="0" autoFill="0" autoLine="0" autoPict="0">
                <anchor moveWithCells="1">
                  <from>
                    <xdr:col>10</xdr:col>
                    <xdr:colOff>57150</xdr:colOff>
                    <xdr:row>137</xdr:row>
                    <xdr:rowOff>114300</xdr:rowOff>
                  </from>
                  <to>
                    <xdr:col>11</xdr:col>
                    <xdr:colOff>101600</xdr:colOff>
                    <xdr:row>138</xdr:row>
                    <xdr:rowOff>146050</xdr:rowOff>
                  </to>
                </anchor>
              </controlPr>
            </control>
          </mc:Choice>
        </mc:AlternateContent>
        <mc:AlternateContent xmlns:mc="http://schemas.openxmlformats.org/markup-compatibility/2006">
          <mc:Choice Requires="x14">
            <control shapeId="14416" r:id="rId53" name="Check Box 80">
              <controlPr defaultSize="0" autoFill="0" autoLine="0" autoPict="0">
                <anchor moveWithCells="1">
                  <from>
                    <xdr:col>10</xdr:col>
                    <xdr:colOff>69850</xdr:colOff>
                    <xdr:row>148</xdr:row>
                    <xdr:rowOff>107950</xdr:rowOff>
                  </from>
                  <to>
                    <xdr:col>11</xdr:col>
                    <xdr:colOff>107950</xdr:colOff>
                    <xdr:row>149</xdr:row>
                    <xdr:rowOff>133350</xdr:rowOff>
                  </to>
                </anchor>
              </controlPr>
            </control>
          </mc:Choice>
        </mc:AlternateContent>
        <mc:AlternateContent xmlns:mc="http://schemas.openxmlformats.org/markup-compatibility/2006">
          <mc:Choice Requires="x14">
            <control shapeId="14417" r:id="rId54" name="Check Box 81">
              <controlPr defaultSize="0" autoFill="0" autoLine="0" autoPict="0">
                <anchor moveWithCells="1">
                  <from>
                    <xdr:col>10</xdr:col>
                    <xdr:colOff>69850</xdr:colOff>
                    <xdr:row>159</xdr:row>
                    <xdr:rowOff>114300</xdr:rowOff>
                  </from>
                  <to>
                    <xdr:col>11</xdr:col>
                    <xdr:colOff>107950</xdr:colOff>
                    <xdr:row>160</xdr:row>
                    <xdr:rowOff>146050</xdr:rowOff>
                  </to>
                </anchor>
              </controlPr>
            </control>
          </mc:Choice>
        </mc:AlternateContent>
        <mc:AlternateContent xmlns:mc="http://schemas.openxmlformats.org/markup-compatibility/2006">
          <mc:Choice Requires="x14">
            <control shapeId="14418" r:id="rId55" name="Check Box 82">
              <controlPr defaultSize="0" autoFill="0" autoLine="0" autoPict="0">
                <anchor moveWithCells="1">
                  <from>
                    <xdr:col>10</xdr:col>
                    <xdr:colOff>69850</xdr:colOff>
                    <xdr:row>142</xdr:row>
                    <xdr:rowOff>146050</xdr:rowOff>
                  </from>
                  <to>
                    <xdr:col>11</xdr:col>
                    <xdr:colOff>107950</xdr:colOff>
                    <xdr:row>143</xdr:row>
                    <xdr:rowOff>165100</xdr:rowOff>
                  </to>
                </anchor>
              </controlPr>
            </control>
          </mc:Choice>
        </mc:AlternateContent>
        <mc:AlternateContent xmlns:mc="http://schemas.openxmlformats.org/markup-compatibility/2006">
          <mc:Choice Requires="x14">
            <control shapeId="14420" r:id="rId56" name="Check Box 84">
              <controlPr defaultSize="0" autoFill="0" autoLine="0" autoPict="0">
                <anchor moveWithCells="1">
                  <from>
                    <xdr:col>10</xdr:col>
                    <xdr:colOff>69850</xdr:colOff>
                    <xdr:row>153</xdr:row>
                    <xdr:rowOff>133350</xdr:rowOff>
                  </from>
                  <to>
                    <xdr:col>11</xdr:col>
                    <xdr:colOff>88900</xdr:colOff>
                    <xdr:row>154</xdr:row>
                    <xdr:rowOff>127000</xdr:rowOff>
                  </to>
                </anchor>
              </controlPr>
            </control>
          </mc:Choice>
        </mc:AlternateContent>
        <mc:AlternateContent xmlns:mc="http://schemas.openxmlformats.org/markup-compatibility/2006">
          <mc:Choice Requires="x14">
            <control shapeId="14421" r:id="rId57" name="Check Box 85">
              <controlPr defaultSize="0" autoFill="0" autoLine="0" autoPict="0">
                <anchor moveWithCells="1">
                  <from>
                    <xdr:col>10</xdr:col>
                    <xdr:colOff>69850</xdr:colOff>
                    <xdr:row>163</xdr:row>
                    <xdr:rowOff>146050</xdr:rowOff>
                  </from>
                  <to>
                    <xdr:col>11</xdr:col>
                    <xdr:colOff>88900</xdr:colOff>
                    <xdr:row>164</xdr:row>
                    <xdr:rowOff>165100</xdr:rowOff>
                  </to>
                </anchor>
              </controlPr>
            </control>
          </mc:Choice>
        </mc:AlternateContent>
        <mc:AlternateContent xmlns:mc="http://schemas.openxmlformats.org/markup-compatibility/2006">
          <mc:Choice Requires="x14">
            <control shapeId="14544" r:id="rId58" name="Check Box 208">
              <controlPr defaultSize="0" autoFill="0" autoLine="0" autoPict="0">
                <anchor moveWithCells="1">
                  <from>
                    <xdr:col>61</xdr:col>
                    <xdr:colOff>50800</xdr:colOff>
                    <xdr:row>58</xdr:row>
                    <xdr:rowOff>69850</xdr:rowOff>
                  </from>
                  <to>
                    <xdr:col>98</xdr:col>
                    <xdr:colOff>279400</xdr:colOff>
                    <xdr:row>58</xdr:row>
                    <xdr:rowOff>317500</xdr:rowOff>
                  </to>
                </anchor>
              </controlPr>
            </control>
          </mc:Choice>
        </mc:AlternateContent>
        <mc:AlternateContent xmlns:mc="http://schemas.openxmlformats.org/markup-compatibility/2006">
          <mc:Choice Requires="x14">
            <control shapeId="14545" r:id="rId59" name="Check Box 209">
              <controlPr defaultSize="0" autoFill="0" autoLine="0" autoPict="0">
                <anchor moveWithCells="1">
                  <from>
                    <xdr:col>61</xdr:col>
                    <xdr:colOff>38100</xdr:colOff>
                    <xdr:row>66</xdr:row>
                    <xdr:rowOff>38100</xdr:rowOff>
                  </from>
                  <to>
                    <xdr:col>98</xdr:col>
                    <xdr:colOff>273050</xdr:colOff>
                    <xdr:row>66</xdr:row>
                    <xdr:rowOff>298450</xdr:rowOff>
                  </to>
                </anchor>
              </controlPr>
            </control>
          </mc:Choice>
        </mc:AlternateContent>
        <mc:AlternateContent xmlns:mc="http://schemas.openxmlformats.org/markup-compatibility/2006">
          <mc:Choice Requires="x14">
            <control shapeId="14546" r:id="rId60" name="Check Box 210">
              <controlPr defaultSize="0" autoFill="0" autoLine="0" autoPict="0">
                <anchor moveWithCells="1">
                  <from>
                    <xdr:col>61</xdr:col>
                    <xdr:colOff>38100</xdr:colOff>
                    <xdr:row>67</xdr:row>
                    <xdr:rowOff>19050</xdr:rowOff>
                  </from>
                  <to>
                    <xdr:col>98</xdr:col>
                    <xdr:colOff>273050</xdr:colOff>
                    <xdr:row>67</xdr:row>
                    <xdr:rowOff>260350</xdr:rowOff>
                  </to>
                </anchor>
              </controlPr>
            </control>
          </mc:Choice>
        </mc:AlternateContent>
        <mc:AlternateContent xmlns:mc="http://schemas.openxmlformats.org/markup-compatibility/2006">
          <mc:Choice Requires="x14">
            <control shapeId="14547" r:id="rId61" name="Check Box 211">
              <controlPr defaultSize="0" autoFill="0" autoLine="0" autoPict="0">
                <anchor moveWithCells="1">
                  <from>
                    <xdr:col>61</xdr:col>
                    <xdr:colOff>38100</xdr:colOff>
                    <xdr:row>68</xdr:row>
                    <xdr:rowOff>38100</xdr:rowOff>
                  </from>
                  <to>
                    <xdr:col>98</xdr:col>
                    <xdr:colOff>273050</xdr:colOff>
                    <xdr:row>68</xdr:row>
                    <xdr:rowOff>298450</xdr:rowOff>
                  </to>
                </anchor>
              </controlPr>
            </control>
          </mc:Choice>
        </mc:AlternateContent>
        <mc:AlternateContent xmlns:mc="http://schemas.openxmlformats.org/markup-compatibility/2006">
          <mc:Choice Requires="x14">
            <control shapeId="14548" r:id="rId62" name="Check Box 212">
              <controlPr defaultSize="0" autoFill="0" autoLine="0" autoPict="0">
                <anchor moveWithCells="1">
                  <from>
                    <xdr:col>61</xdr:col>
                    <xdr:colOff>38100</xdr:colOff>
                    <xdr:row>69</xdr:row>
                    <xdr:rowOff>38100</xdr:rowOff>
                  </from>
                  <to>
                    <xdr:col>98</xdr:col>
                    <xdr:colOff>273050</xdr:colOff>
                    <xdr:row>69</xdr:row>
                    <xdr:rowOff>298450</xdr:rowOff>
                  </to>
                </anchor>
              </controlPr>
            </control>
          </mc:Choice>
        </mc:AlternateContent>
        <mc:AlternateContent xmlns:mc="http://schemas.openxmlformats.org/markup-compatibility/2006">
          <mc:Choice Requires="x14">
            <control shapeId="14549" r:id="rId63" name="Check Box 213">
              <controlPr defaultSize="0" autoFill="0" autoLine="0" autoPict="0">
                <anchor moveWithCells="1">
                  <from>
                    <xdr:col>61</xdr:col>
                    <xdr:colOff>38100</xdr:colOff>
                    <xdr:row>91</xdr:row>
                    <xdr:rowOff>57150</xdr:rowOff>
                  </from>
                  <to>
                    <xdr:col>98</xdr:col>
                    <xdr:colOff>273050</xdr:colOff>
                    <xdr:row>91</xdr:row>
                    <xdr:rowOff>317500</xdr:rowOff>
                  </to>
                </anchor>
              </controlPr>
            </control>
          </mc:Choice>
        </mc:AlternateContent>
        <mc:AlternateContent xmlns:mc="http://schemas.openxmlformats.org/markup-compatibility/2006">
          <mc:Choice Requires="x14">
            <control shapeId="14550" r:id="rId64" name="Check Box 214">
              <controlPr defaultSize="0" autoFill="0" autoLine="0" autoPict="0">
                <anchor moveWithCells="1">
                  <from>
                    <xdr:col>61</xdr:col>
                    <xdr:colOff>38100</xdr:colOff>
                    <xdr:row>99</xdr:row>
                    <xdr:rowOff>57150</xdr:rowOff>
                  </from>
                  <to>
                    <xdr:col>98</xdr:col>
                    <xdr:colOff>273050</xdr:colOff>
                    <xdr:row>99</xdr:row>
                    <xdr:rowOff>317500</xdr:rowOff>
                  </to>
                </anchor>
              </controlPr>
            </control>
          </mc:Choice>
        </mc:AlternateContent>
        <mc:AlternateContent xmlns:mc="http://schemas.openxmlformats.org/markup-compatibility/2006">
          <mc:Choice Requires="x14">
            <control shapeId="14551" r:id="rId65" name="Check Box 215">
              <controlPr defaultSize="0" autoFill="0" autoLine="0" autoPict="0">
                <anchor moveWithCells="1">
                  <from>
                    <xdr:col>61</xdr:col>
                    <xdr:colOff>38100</xdr:colOff>
                    <xdr:row>100</xdr:row>
                    <xdr:rowOff>57150</xdr:rowOff>
                  </from>
                  <to>
                    <xdr:col>98</xdr:col>
                    <xdr:colOff>273050</xdr:colOff>
                    <xdr:row>100</xdr:row>
                    <xdr:rowOff>317500</xdr:rowOff>
                  </to>
                </anchor>
              </controlPr>
            </control>
          </mc:Choice>
        </mc:AlternateContent>
        <mc:AlternateContent xmlns:mc="http://schemas.openxmlformats.org/markup-compatibility/2006">
          <mc:Choice Requires="x14">
            <control shapeId="14552" r:id="rId66" name="Check Box 216">
              <controlPr defaultSize="0" autoFill="0" autoLine="0" autoPict="0">
                <anchor moveWithCells="1">
                  <from>
                    <xdr:col>64</xdr:col>
                    <xdr:colOff>107950</xdr:colOff>
                    <xdr:row>187</xdr:row>
                    <xdr:rowOff>19050</xdr:rowOff>
                  </from>
                  <to>
                    <xdr:col>98</xdr:col>
                    <xdr:colOff>273050</xdr:colOff>
                    <xdr:row>188</xdr:row>
                    <xdr:rowOff>0</xdr:rowOff>
                  </to>
                </anchor>
              </controlPr>
            </control>
          </mc:Choice>
        </mc:AlternateContent>
        <mc:AlternateContent xmlns:mc="http://schemas.openxmlformats.org/markup-compatibility/2006">
          <mc:Choice Requires="x14">
            <control shapeId="14553" r:id="rId67" name="Check Box 217">
              <controlPr defaultSize="0" autoFill="0" autoLine="0" autoPict="0">
                <anchor moveWithCells="1">
                  <from>
                    <xdr:col>64</xdr:col>
                    <xdr:colOff>107950</xdr:colOff>
                    <xdr:row>188</xdr:row>
                    <xdr:rowOff>19050</xdr:rowOff>
                  </from>
                  <to>
                    <xdr:col>98</xdr:col>
                    <xdr:colOff>273050</xdr:colOff>
                    <xdr:row>189</xdr:row>
                    <xdr:rowOff>0</xdr:rowOff>
                  </to>
                </anchor>
              </controlPr>
            </control>
          </mc:Choice>
        </mc:AlternateContent>
        <mc:AlternateContent xmlns:mc="http://schemas.openxmlformats.org/markup-compatibility/2006">
          <mc:Choice Requires="x14">
            <control shapeId="14554" r:id="rId68" name="Check Box 218">
              <controlPr defaultSize="0" autoFill="0" autoLine="0" autoPict="0">
                <anchor moveWithCells="1">
                  <from>
                    <xdr:col>61</xdr:col>
                    <xdr:colOff>31750</xdr:colOff>
                    <xdr:row>249</xdr:row>
                    <xdr:rowOff>19050</xdr:rowOff>
                  </from>
                  <to>
                    <xdr:col>98</xdr:col>
                    <xdr:colOff>279400</xdr:colOff>
                    <xdr:row>250</xdr:row>
                    <xdr:rowOff>0</xdr:rowOff>
                  </to>
                </anchor>
              </controlPr>
            </control>
          </mc:Choice>
        </mc:AlternateContent>
        <mc:AlternateContent xmlns:mc="http://schemas.openxmlformats.org/markup-compatibility/2006">
          <mc:Choice Requires="x14">
            <control shapeId="14555" r:id="rId69" name="Check Box 219">
              <controlPr defaultSize="0" autoFill="0" autoLine="0" autoPict="0">
                <anchor moveWithCells="1">
                  <from>
                    <xdr:col>61</xdr:col>
                    <xdr:colOff>31750</xdr:colOff>
                    <xdr:row>250</xdr:row>
                    <xdr:rowOff>12700</xdr:rowOff>
                  </from>
                  <to>
                    <xdr:col>98</xdr:col>
                    <xdr:colOff>279400</xdr:colOff>
                    <xdr:row>250</xdr:row>
                    <xdr:rowOff>260350</xdr:rowOff>
                  </to>
                </anchor>
              </controlPr>
            </control>
          </mc:Choice>
        </mc:AlternateContent>
        <mc:AlternateContent xmlns:mc="http://schemas.openxmlformats.org/markup-compatibility/2006">
          <mc:Choice Requires="x14">
            <control shapeId="14556" r:id="rId70" name="Check Box 220">
              <controlPr defaultSize="0" autoFill="0" autoLine="0" autoPict="0">
                <anchor moveWithCells="1">
                  <from>
                    <xdr:col>61</xdr:col>
                    <xdr:colOff>31750</xdr:colOff>
                    <xdr:row>252</xdr:row>
                    <xdr:rowOff>12700</xdr:rowOff>
                  </from>
                  <to>
                    <xdr:col>98</xdr:col>
                    <xdr:colOff>279400</xdr:colOff>
                    <xdr:row>253</xdr:row>
                    <xdr:rowOff>0</xdr:rowOff>
                  </to>
                </anchor>
              </controlPr>
            </control>
          </mc:Choice>
        </mc:AlternateContent>
        <mc:AlternateContent xmlns:mc="http://schemas.openxmlformats.org/markup-compatibility/2006">
          <mc:Choice Requires="x14">
            <control shapeId="14557" r:id="rId71" name="Check Box 221">
              <controlPr defaultSize="0" autoFill="0" autoLine="0" autoPict="0">
                <anchor moveWithCells="1">
                  <from>
                    <xdr:col>61</xdr:col>
                    <xdr:colOff>31750</xdr:colOff>
                    <xdr:row>253</xdr:row>
                    <xdr:rowOff>12700</xdr:rowOff>
                  </from>
                  <to>
                    <xdr:col>98</xdr:col>
                    <xdr:colOff>279400</xdr:colOff>
                    <xdr:row>253</xdr:row>
                    <xdr:rowOff>260350</xdr:rowOff>
                  </to>
                </anchor>
              </controlPr>
            </control>
          </mc:Choice>
        </mc:AlternateContent>
        <mc:AlternateContent xmlns:mc="http://schemas.openxmlformats.org/markup-compatibility/2006">
          <mc:Choice Requires="x14">
            <control shapeId="14558" r:id="rId72" name="Check Box 222">
              <controlPr defaultSize="0" autoFill="0" autoLine="0" autoPict="0">
                <anchor moveWithCells="1">
                  <from>
                    <xdr:col>61</xdr:col>
                    <xdr:colOff>31750</xdr:colOff>
                    <xdr:row>254</xdr:row>
                    <xdr:rowOff>12700</xdr:rowOff>
                  </from>
                  <to>
                    <xdr:col>98</xdr:col>
                    <xdr:colOff>279400</xdr:colOff>
                    <xdr:row>254</xdr:row>
                    <xdr:rowOff>260350</xdr:rowOff>
                  </to>
                </anchor>
              </controlPr>
            </control>
          </mc:Choice>
        </mc:AlternateContent>
        <mc:AlternateContent xmlns:mc="http://schemas.openxmlformats.org/markup-compatibility/2006">
          <mc:Choice Requires="x14">
            <control shapeId="14559" r:id="rId73" name="Check Box 223">
              <controlPr defaultSize="0" autoFill="0" autoLine="0" autoPict="0">
                <anchor moveWithCells="1">
                  <from>
                    <xdr:col>61</xdr:col>
                    <xdr:colOff>31750</xdr:colOff>
                    <xdr:row>256</xdr:row>
                    <xdr:rowOff>19050</xdr:rowOff>
                  </from>
                  <to>
                    <xdr:col>98</xdr:col>
                    <xdr:colOff>279400</xdr:colOff>
                    <xdr:row>256</xdr:row>
                    <xdr:rowOff>260350</xdr:rowOff>
                  </to>
                </anchor>
              </controlPr>
            </control>
          </mc:Choice>
        </mc:AlternateContent>
        <mc:AlternateContent xmlns:mc="http://schemas.openxmlformats.org/markup-compatibility/2006">
          <mc:Choice Requires="x14">
            <control shapeId="14560" r:id="rId74" name="Check Box 224">
              <controlPr defaultSize="0" autoFill="0" autoLine="0" autoPict="0">
                <anchor moveWithCells="1">
                  <from>
                    <xdr:col>61</xdr:col>
                    <xdr:colOff>31750</xdr:colOff>
                    <xdr:row>257</xdr:row>
                    <xdr:rowOff>12700</xdr:rowOff>
                  </from>
                  <to>
                    <xdr:col>98</xdr:col>
                    <xdr:colOff>279400</xdr:colOff>
                    <xdr:row>257</xdr:row>
                    <xdr:rowOff>260350</xdr:rowOff>
                  </to>
                </anchor>
              </controlPr>
            </control>
          </mc:Choice>
        </mc:AlternateContent>
        <mc:AlternateContent xmlns:mc="http://schemas.openxmlformats.org/markup-compatibility/2006">
          <mc:Choice Requires="x14">
            <control shapeId="14561" r:id="rId75" name="Check Box 225">
              <controlPr defaultSize="0" autoFill="0" autoLine="0" autoPict="0">
                <anchor moveWithCells="1">
                  <from>
                    <xdr:col>61</xdr:col>
                    <xdr:colOff>31750</xdr:colOff>
                    <xdr:row>259</xdr:row>
                    <xdr:rowOff>12700</xdr:rowOff>
                  </from>
                  <to>
                    <xdr:col>98</xdr:col>
                    <xdr:colOff>279400</xdr:colOff>
                    <xdr:row>259</xdr:row>
                    <xdr:rowOff>260350</xdr:rowOff>
                  </to>
                </anchor>
              </controlPr>
            </control>
          </mc:Choice>
        </mc:AlternateContent>
        <mc:AlternateContent xmlns:mc="http://schemas.openxmlformats.org/markup-compatibility/2006">
          <mc:Choice Requires="x14">
            <control shapeId="14562" r:id="rId76" name="Check Box 226">
              <controlPr defaultSize="0" autoFill="0" autoLine="0" autoPict="0">
                <anchor moveWithCells="1">
                  <from>
                    <xdr:col>61</xdr:col>
                    <xdr:colOff>31750</xdr:colOff>
                    <xdr:row>261</xdr:row>
                    <xdr:rowOff>12700</xdr:rowOff>
                  </from>
                  <to>
                    <xdr:col>98</xdr:col>
                    <xdr:colOff>279400</xdr:colOff>
                    <xdr:row>261</xdr:row>
                    <xdr:rowOff>260350</xdr:rowOff>
                  </to>
                </anchor>
              </controlPr>
            </control>
          </mc:Choice>
        </mc:AlternateContent>
        <mc:AlternateContent xmlns:mc="http://schemas.openxmlformats.org/markup-compatibility/2006">
          <mc:Choice Requires="x14">
            <control shapeId="14563" r:id="rId77" name="Check Box 227">
              <controlPr defaultSize="0" autoFill="0" autoLine="0" autoPict="0">
                <anchor moveWithCells="1">
                  <from>
                    <xdr:col>61</xdr:col>
                    <xdr:colOff>31750</xdr:colOff>
                    <xdr:row>263</xdr:row>
                    <xdr:rowOff>12700</xdr:rowOff>
                  </from>
                  <to>
                    <xdr:col>98</xdr:col>
                    <xdr:colOff>279400</xdr:colOff>
                    <xdr:row>263</xdr:row>
                    <xdr:rowOff>260350</xdr:rowOff>
                  </to>
                </anchor>
              </controlPr>
            </control>
          </mc:Choice>
        </mc:AlternateContent>
        <mc:AlternateContent xmlns:mc="http://schemas.openxmlformats.org/markup-compatibility/2006">
          <mc:Choice Requires="x14">
            <control shapeId="14564" r:id="rId78" name="Check Box 228">
              <controlPr defaultSize="0" autoFill="0" autoLine="0" autoPict="0">
                <anchor moveWithCells="1">
                  <from>
                    <xdr:col>61</xdr:col>
                    <xdr:colOff>31750</xdr:colOff>
                    <xdr:row>265</xdr:row>
                    <xdr:rowOff>19050</xdr:rowOff>
                  </from>
                  <to>
                    <xdr:col>98</xdr:col>
                    <xdr:colOff>279400</xdr:colOff>
                    <xdr:row>265</xdr:row>
                    <xdr:rowOff>260350</xdr:rowOff>
                  </to>
                </anchor>
              </controlPr>
            </control>
          </mc:Choice>
        </mc:AlternateContent>
        <mc:AlternateContent xmlns:mc="http://schemas.openxmlformats.org/markup-compatibility/2006">
          <mc:Choice Requires="x14">
            <control shapeId="14565" r:id="rId79" name="Check Box 229">
              <controlPr defaultSize="0" autoFill="0" autoLine="0" autoPict="0">
                <anchor moveWithCells="1">
                  <from>
                    <xdr:col>64</xdr:col>
                    <xdr:colOff>127000</xdr:colOff>
                    <xdr:row>249</xdr:row>
                    <xdr:rowOff>19050</xdr:rowOff>
                  </from>
                  <to>
                    <xdr:col>98</xdr:col>
                    <xdr:colOff>273050</xdr:colOff>
                    <xdr:row>250</xdr:row>
                    <xdr:rowOff>0</xdr:rowOff>
                  </to>
                </anchor>
              </controlPr>
            </control>
          </mc:Choice>
        </mc:AlternateContent>
        <mc:AlternateContent xmlns:mc="http://schemas.openxmlformats.org/markup-compatibility/2006">
          <mc:Choice Requires="x14">
            <control shapeId="14566" r:id="rId80" name="Check Box 230">
              <controlPr defaultSize="0" autoFill="0" autoLine="0" autoPict="0">
                <anchor moveWithCells="1">
                  <from>
                    <xdr:col>64</xdr:col>
                    <xdr:colOff>127000</xdr:colOff>
                    <xdr:row>250</xdr:row>
                    <xdr:rowOff>19050</xdr:rowOff>
                  </from>
                  <to>
                    <xdr:col>98</xdr:col>
                    <xdr:colOff>273050</xdr:colOff>
                    <xdr:row>250</xdr:row>
                    <xdr:rowOff>260350</xdr:rowOff>
                  </to>
                </anchor>
              </controlPr>
            </control>
          </mc:Choice>
        </mc:AlternateContent>
        <mc:AlternateContent xmlns:mc="http://schemas.openxmlformats.org/markup-compatibility/2006">
          <mc:Choice Requires="x14">
            <control shapeId="14567" r:id="rId81" name="Check Box 231">
              <controlPr defaultSize="0" autoFill="0" autoLine="0" autoPict="0">
                <anchor moveWithCells="1">
                  <from>
                    <xdr:col>66</xdr:col>
                    <xdr:colOff>127000</xdr:colOff>
                    <xdr:row>249</xdr:row>
                    <xdr:rowOff>19050</xdr:rowOff>
                  </from>
                  <to>
                    <xdr:col>98</xdr:col>
                    <xdr:colOff>254000</xdr:colOff>
                    <xdr:row>250</xdr:row>
                    <xdr:rowOff>0</xdr:rowOff>
                  </to>
                </anchor>
              </controlPr>
            </control>
          </mc:Choice>
        </mc:AlternateContent>
        <mc:AlternateContent xmlns:mc="http://schemas.openxmlformats.org/markup-compatibility/2006">
          <mc:Choice Requires="x14">
            <control shapeId="14568" r:id="rId82" name="Check Box 232">
              <controlPr defaultSize="0" autoFill="0" autoLine="0" autoPict="0">
                <anchor moveWithCells="1">
                  <from>
                    <xdr:col>69</xdr:col>
                    <xdr:colOff>107950</xdr:colOff>
                    <xdr:row>249</xdr:row>
                    <xdr:rowOff>19050</xdr:rowOff>
                  </from>
                  <to>
                    <xdr:col>98</xdr:col>
                    <xdr:colOff>292100</xdr:colOff>
                    <xdr:row>250</xdr:row>
                    <xdr:rowOff>0</xdr:rowOff>
                  </to>
                </anchor>
              </controlPr>
            </control>
          </mc:Choice>
        </mc:AlternateContent>
        <mc:AlternateContent xmlns:mc="http://schemas.openxmlformats.org/markup-compatibility/2006">
          <mc:Choice Requires="x14">
            <control shapeId="14569" r:id="rId83" name="Check Box 233">
              <controlPr defaultSize="0" autoFill="0" autoLine="0" autoPict="0">
                <anchor moveWithCells="1">
                  <from>
                    <xdr:col>74</xdr:col>
                    <xdr:colOff>133350</xdr:colOff>
                    <xdr:row>249</xdr:row>
                    <xdr:rowOff>19050</xdr:rowOff>
                  </from>
                  <to>
                    <xdr:col>98</xdr:col>
                    <xdr:colOff>298450</xdr:colOff>
                    <xdr:row>250</xdr:row>
                    <xdr:rowOff>0</xdr:rowOff>
                  </to>
                </anchor>
              </controlPr>
            </control>
          </mc:Choice>
        </mc:AlternateContent>
        <mc:AlternateContent xmlns:mc="http://schemas.openxmlformats.org/markup-compatibility/2006">
          <mc:Choice Requires="x14">
            <control shapeId="14570" r:id="rId84" name="Check Box 234">
              <controlPr defaultSize="0" autoFill="0" autoLine="0" autoPict="0">
                <anchor moveWithCells="1">
                  <from>
                    <xdr:col>80</xdr:col>
                    <xdr:colOff>95250</xdr:colOff>
                    <xdr:row>249</xdr:row>
                    <xdr:rowOff>19050</xdr:rowOff>
                  </from>
                  <to>
                    <xdr:col>98</xdr:col>
                    <xdr:colOff>292100</xdr:colOff>
                    <xdr:row>250</xdr:row>
                    <xdr:rowOff>0</xdr:rowOff>
                  </to>
                </anchor>
              </controlPr>
            </control>
          </mc:Choice>
        </mc:AlternateContent>
        <mc:AlternateContent xmlns:mc="http://schemas.openxmlformats.org/markup-compatibility/2006">
          <mc:Choice Requires="x14">
            <control shapeId="14571" r:id="rId85" name="Check Box 235">
              <controlPr defaultSize="0" autoFill="0" autoLine="0" autoPict="0">
                <anchor moveWithCells="1">
                  <from>
                    <xdr:col>68</xdr:col>
                    <xdr:colOff>0</xdr:colOff>
                    <xdr:row>252</xdr:row>
                    <xdr:rowOff>19050</xdr:rowOff>
                  </from>
                  <to>
                    <xdr:col>98</xdr:col>
                    <xdr:colOff>298450</xdr:colOff>
                    <xdr:row>253</xdr:row>
                    <xdr:rowOff>0</xdr:rowOff>
                  </to>
                </anchor>
              </controlPr>
            </control>
          </mc:Choice>
        </mc:AlternateContent>
        <mc:AlternateContent xmlns:mc="http://schemas.openxmlformats.org/markup-compatibility/2006">
          <mc:Choice Requires="x14">
            <control shapeId="14572" r:id="rId86" name="Check Box 236">
              <controlPr defaultSize="0" autoFill="0" autoLine="0" autoPict="0">
                <anchor moveWithCells="1">
                  <from>
                    <xdr:col>72</xdr:col>
                    <xdr:colOff>0</xdr:colOff>
                    <xdr:row>252</xdr:row>
                    <xdr:rowOff>19050</xdr:rowOff>
                  </from>
                  <to>
                    <xdr:col>98</xdr:col>
                    <xdr:colOff>273050</xdr:colOff>
                    <xdr:row>253</xdr:row>
                    <xdr:rowOff>0</xdr:rowOff>
                  </to>
                </anchor>
              </controlPr>
            </control>
          </mc:Choice>
        </mc:AlternateContent>
        <mc:AlternateContent xmlns:mc="http://schemas.openxmlformats.org/markup-compatibility/2006">
          <mc:Choice Requires="x14">
            <control shapeId="14573" r:id="rId87" name="Check Box 237">
              <controlPr defaultSize="0" autoFill="0" autoLine="0" autoPict="0">
                <anchor moveWithCells="1">
                  <from>
                    <xdr:col>76</xdr:col>
                    <xdr:colOff>146050</xdr:colOff>
                    <xdr:row>252</xdr:row>
                    <xdr:rowOff>19050</xdr:rowOff>
                  </from>
                  <to>
                    <xdr:col>98</xdr:col>
                    <xdr:colOff>279400</xdr:colOff>
                    <xdr:row>253</xdr:row>
                    <xdr:rowOff>0</xdr:rowOff>
                  </to>
                </anchor>
              </controlPr>
            </control>
          </mc:Choice>
        </mc:AlternateContent>
        <mc:AlternateContent xmlns:mc="http://schemas.openxmlformats.org/markup-compatibility/2006">
          <mc:Choice Requires="x14">
            <control shapeId="14574" r:id="rId88" name="Check Box 238">
              <controlPr defaultSize="0" autoFill="0" autoLine="0" autoPict="0">
                <anchor moveWithCells="1">
                  <from>
                    <xdr:col>82</xdr:col>
                    <xdr:colOff>127000</xdr:colOff>
                    <xdr:row>252</xdr:row>
                    <xdr:rowOff>19050</xdr:rowOff>
                  </from>
                  <to>
                    <xdr:col>98</xdr:col>
                    <xdr:colOff>292100</xdr:colOff>
                    <xdr:row>253</xdr:row>
                    <xdr:rowOff>0</xdr:rowOff>
                  </to>
                </anchor>
              </controlPr>
            </control>
          </mc:Choice>
        </mc:AlternateContent>
        <mc:AlternateContent xmlns:mc="http://schemas.openxmlformats.org/markup-compatibility/2006">
          <mc:Choice Requires="x14">
            <control shapeId="14575" r:id="rId89" name="Check Box 239">
              <controlPr defaultSize="0" autoFill="0" autoLine="0" autoPict="0">
                <anchor moveWithCells="1">
                  <from>
                    <xdr:col>72</xdr:col>
                    <xdr:colOff>107950</xdr:colOff>
                    <xdr:row>253</xdr:row>
                    <xdr:rowOff>19050</xdr:rowOff>
                  </from>
                  <to>
                    <xdr:col>98</xdr:col>
                    <xdr:colOff>279400</xdr:colOff>
                    <xdr:row>253</xdr:row>
                    <xdr:rowOff>260350</xdr:rowOff>
                  </to>
                </anchor>
              </controlPr>
            </control>
          </mc:Choice>
        </mc:AlternateContent>
        <mc:AlternateContent xmlns:mc="http://schemas.openxmlformats.org/markup-compatibility/2006">
          <mc:Choice Requires="x14">
            <control shapeId="14576" r:id="rId90" name="Check Box 240">
              <controlPr defaultSize="0" autoFill="0" autoLine="0" autoPict="0">
                <anchor moveWithCells="1">
                  <from>
                    <xdr:col>66</xdr:col>
                    <xdr:colOff>114300</xdr:colOff>
                    <xdr:row>253</xdr:row>
                    <xdr:rowOff>19050</xdr:rowOff>
                  </from>
                  <to>
                    <xdr:col>98</xdr:col>
                    <xdr:colOff>260350</xdr:colOff>
                    <xdr:row>253</xdr:row>
                    <xdr:rowOff>260350</xdr:rowOff>
                  </to>
                </anchor>
              </controlPr>
            </control>
          </mc:Choice>
        </mc:AlternateContent>
        <mc:AlternateContent xmlns:mc="http://schemas.openxmlformats.org/markup-compatibility/2006">
          <mc:Choice Requires="x14">
            <control shapeId="14577" r:id="rId91" name="Check Box 241">
              <controlPr defaultSize="0" autoFill="0" autoLine="0" autoPict="0">
                <anchor moveWithCells="1">
                  <from>
                    <xdr:col>66</xdr:col>
                    <xdr:colOff>114300</xdr:colOff>
                    <xdr:row>254</xdr:row>
                    <xdr:rowOff>19050</xdr:rowOff>
                  </from>
                  <to>
                    <xdr:col>98</xdr:col>
                    <xdr:colOff>260350</xdr:colOff>
                    <xdr:row>254</xdr:row>
                    <xdr:rowOff>260350</xdr:rowOff>
                  </to>
                </anchor>
              </controlPr>
            </control>
          </mc:Choice>
        </mc:AlternateContent>
        <mc:AlternateContent xmlns:mc="http://schemas.openxmlformats.org/markup-compatibility/2006">
          <mc:Choice Requires="x14">
            <control shapeId="14578" r:id="rId92" name="Check Box 242">
              <controlPr defaultSize="0" autoFill="0" autoLine="0" autoPict="0">
                <anchor moveWithCells="1">
                  <from>
                    <xdr:col>67</xdr:col>
                    <xdr:colOff>69850</xdr:colOff>
                    <xdr:row>256</xdr:row>
                    <xdr:rowOff>19050</xdr:rowOff>
                  </from>
                  <to>
                    <xdr:col>98</xdr:col>
                    <xdr:colOff>279400</xdr:colOff>
                    <xdr:row>256</xdr:row>
                    <xdr:rowOff>260350</xdr:rowOff>
                  </to>
                </anchor>
              </controlPr>
            </control>
          </mc:Choice>
        </mc:AlternateContent>
        <mc:AlternateContent xmlns:mc="http://schemas.openxmlformats.org/markup-compatibility/2006">
          <mc:Choice Requires="x14">
            <control shapeId="14579" r:id="rId93" name="Check Box 243">
              <controlPr defaultSize="0" autoFill="0" autoLine="0" autoPict="0">
                <anchor moveWithCells="1">
                  <from>
                    <xdr:col>64</xdr:col>
                    <xdr:colOff>133350</xdr:colOff>
                    <xdr:row>257</xdr:row>
                    <xdr:rowOff>19050</xdr:rowOff>
                  </from>
                  <to>
                    <xdr:col>98</xdr:col>
                    <xdr:colOff>292100</xdr:colOff>
                    <xdr:row>257</xdr:row>
                    <xdr:rowOff>260350</xdr:rowOff>
                  </to>
                </anchor>
              </controlPr>
            </control>
          </mc:Choice>
        </mc:AlternateContent>
        <mc:AlternateContent xmlns:mc="http://schemas.openxmlformats.org/markup-compatibility/2006">
          <mc:Choice Requires="x14">
            <control shapeId="14580" r:id="rId94" name="Check Box 244">
              <controlPr defaultSize="0" autoFill="0" autoLine="0" autoPict="0">
                <anchor moveWithCells="1">
                  <from>
                    <xdr:col>66</xdr:col>
                    <xdr:colOff>76200</xdr:colOff>
                    <xdr:row>263</xdr:row>
                    <xdr:rowOff>19050</xdr:rowOff>
                  </from>
                  <to>
                    <xdr:col>98</xdr:col>
                    <xdr:colOff>292100</xdr:colOff>
                    <xdr:row>263</xdr:row>
                    <xdr:rowOff>260350</xdr:rowOff>
                  </to>
                </anchor>
              </controlPr>
            </control>
          </mc:Choice>
        </mc:AlternateContent>
        <mc:AlternateContent xmlns:mc="http://schemas.openxmlformats.org/markup-compatibility/2006">
          <mc:Choice Requires="x14">
            <control shapeId="14581" r:id="rId95" name="Check Box 245">
              <controlPr defaultSize="0" autoFill="0" autoLine="0" autoPict="0">
                <anchor moveWithCells="1">
                  <from>
                    <xdr:col>69</xdr:col>
                    <xdr:colOff>88900</xdr:colOff>
                    <xdr:row>263</xdr:row>
                    <xdr:rowOff>19050</xdr:rowOff>
                  </from>
                  <to>
                    <xdr:col>98</xdr:col>
                    <xdr:colOff>292100</xdr:colOff>
                    <xdr:row>263</xdr:row>
                    <xdr:rowOff>260350</xdr:rowOff>
                  </to>
                </anchor>
              </controlPr>
            </control>
          </mc:Choice>
        </mc:AlternateContent>
        <mc:AlternateContent xmlns:mc="http://schemas.openxmlformats.org/markup-compatibility/2006">
          <mc:Choice Requires="x14">
            <control shapeId="14582" r:id="rId96" name="Check Box 246">
              <controlPr defaultSize="0" autoFill="0" autoLine="0" autoPict="0">
                <anchor moveWithCells="1">
                  <from>
                    <xdr:col>69</xdr:col>
                    <xdr:colOff>88900</xdr:colOff>
                    <xdr:row>265</xdr:row>
                    <xdr:rowOff>19050</xdr:rowOff>
                  </from>
                  <to>
                    <xdr:col>98</xdr:col>
                    <xdr:colOff>298450</xdr:colOff>
                    <xdr:row>265</xdr:row>
                    <xdr:rowOff>260350</xdr:rowOff>
                  </to>
                </anchor>
              </controlPr>
            </control>
          </mc:Choice>
        </mc:AlternateContent>
        <mc:AlternateContent xmlns:mc="http://schemas.openxmlformats.org/markup-compatibility/2006">
          <mc:Choice Requires="x14">
            <control shapeId="14583" r:id="rId97" name="Check Box 247">
              <controlPr defaultSize="0" autoFill="0" autoLine="0" autoPict="0">
                <anchor moveWithCells="1">
                  <from>
                    <xdr:col>66</xdr:col>
                    <xdr:colOff>69850</xdr:colOff>
                    <xdr:row>265</xdr:row>
                    <xdr:rowOff>19050</xdr:rowOff>
                  </from>
                  <to>
                    <xdr:col>98</xdr:col>
                    <xdr:colOff>273050</xdr:colOff>
                    <xdr:row>265</xdr:row>
                    <xdr:rowOff>260350</xdr:rowOff>
                  </to>
                </anchor>
              </controlPr>
            </control>
          </mc:Choice>
        </mc:AlternateContent>
        <mc:AlternateContent xmlns:mc="http://schemas.openxmlformats.org/markup-compatibility/2006">
          <mc:Choice Requires="x14">
            <control shapeId="14584" r:id="rId98" name="Check Box 248">
              <controlPr defaultSize="0" autoFill="0" autoLine="0" autoPict="0">
                <anchor moveWithCells="1">
                  <from>
                    <xdr:col>61</xdr:col>
                    <xdr:colOff>50800</xdr:colOff>
                    <xdr:row>269</xdr:row>
                    <xdr:rowOff>19050</xdr:rowOff>
                  </from>
                  <to>
                    <xdr:col>98</xdr:col>
                    <xdr:colOff>279400</xdr:colOff>
                    <xdr:row>269</xdr:row>
                    <xdr:rowOff>260350</xdr:rowOff>
                  </to>
                </anchor>
              </controlPr>
            </control>
          </mc:Choice>
        </mc:AlternateContent>
        <mc:AlternateContent xmlns:mc="http://schemas.openxmlformats.org/markup-compatibility/2006">
          <mc:Choice Requires="x14">
            <control shapeId="14585" r:id="rId99" name="Check Box 249">
              <controlPr defaultSize="0" autoFill="0" autoLine="0" autoPict="0">
                <anchor moveWithCells="1">
                  <from>
                    <xdr:col>64</xdr:col>
                    <xdr:colOff>95250</xdr:colOff>
                    <xdr:row>269</xdr:row>
                    <xdr:rowOff>19050</xdr:rowOff>
                  </from>
                  <to>
                    <xdr:col>98</xdr:col>
                    <xdr:colOff>260350</xdr:colOff>
                    <xdr:row>269</xdr:row>
                    <xdr:rowOff>260350</xdr:rowOff>
                  </to>
                </anchor>
              </controlPr>
            </control>
          </mc:Choice>
        </mc:AlternateContent>
        <mc:AlternateContent xmlns:mc="http://schemas.openxmlformats.org/markup-compatibility/2006">
          <mc:Choice Requires="x14">
            <control shapeId="14586" r:id="rId100" name="Check Box 250">
              <controlPr defaultSize="0" autoFill="0" autoLine="0" autoPict="0">
                <anchor moveWithCells="1">
                  <from>
                    <xdr:col>61</xdr:col>
                    <xdr:colOff>50800</xdr:colOff>
                    <xdr:row>270</xdr:row>
                    <xdr:rowOff>31750</xdr:rowOff>
                  </from>
                  <to>
                    <xdr:col>98</xdr:col>
                    <xdr:colOff>279400</xdr:colOff>
                    <xdr:row>270</xdr:row>
                    <xdr:rowOff>279400</xdr:rowOff>
                  </to>
                </anchor>
              </controlPr>
            </control>
          </mc:Choice>
        </mc:AlternateContent>
        <mc:AlternateContent xmlns:mc="http://schemas.openxmlformats.org/markup-compatibility/2006">
          <mc:Choice Requires="x14">
            <control shapeId="14587" r:id="rId101" name="Check Box 251">
              <controlPr defaultSize="0" autoFill="0" autoLine="0" autoPict="0">
                <anchor moveWithCells="1">
                  <from>
                    <xdr:col>61</xdr:col>
                    <xdr:colOff>50800</xdr:colOff>
                    <xdr:row>59</xdr:row>
                    <xdr:rowOff>19050</xdr:rowOff>
                  </from>
                  <to>
                    <xdr:col>98</xdr:col>
                    <xdr:colOff>317500</xdr:colOff>
                    <xdr:row>60</xdr:row>
                    <xdr:rowOff>146050</xdr:rowOff>
                  </to>
                </anchor>
              </controlPr>
            </control>
          </mc:Choice>
        </mc:AlternateContent>
        <mc:AlternateContent xmlns:mc="http://schemas.openxmlformats.org/markup-compatibility/2006">
          <mc:Choice Requires="x14">
            <control shapeId="14588" r:id="rId102" name="Check Box 252">
              <controlPr defaultSize="0" autoFill="0" autoLine="0" autoPict="0">
                <anchor moveWithCells="1">
                  <from>
                    <xdr:col>61</xdr:col>
                    <xdr:colOff>38100</xdr:colOff>
                    <xdr:row>70</xdr:row>
                    <xdr:rowOff>69850</xdr:rowOff>
                  </from>
                  <to>
                    <xdr:col>98</xdr:col>
                    <xdr:colOff>355600</xdr:colOff>
                    <xdr:row>71</xdr:row>
                    <xdr:rowOff>133350</xdr:rowOff>
                  </to>
                </anchor>
              </controlPr>
            </control>
          </mc:Choice>
        </mc:AlternateContent>
        <mc:AlternateContent xmlns:mc="http://schemas.openxmlformats.org/markup-compatibility/2006">
          <mc:Choice Requires="x14">
            <control shapeId="14589" r:id="rId103" name="Check Box 253">
              <controlPr defaultSize="0" autoFill="0" autoLine="0" autoPict="0">
                <anchor moveWithCells="1">
                  <from>
                    <xdr:col>61</xdr:col>
                    <xdr:colOff>38100</xdr:colOff>
                    <xdr:row>92</xdr:row>
                    <xdr:rowOff>133350</xdr:rowOff>
                  </from>
                  <to>
                    <xdr:col>98</xdr:col>
                    <xdr:colOff>355600</xdr:colOff>
                    <xdr:row>93</xdr:row>
                    <xdr:rowOff>190500</xdr:rowOff>
                  </to>
                </anchor>
              </controlPr>
            </control>
          </mc:Choice>
        </mc:AlternateContent>
        <mc:AlternateContent xmlns:mc="http://schemas.openxmlformats.org/markup-compatibility/2006">
          <mc:Choice Requires="x14">
            <control shapeId="14590" r:id="rId104" name="Check Box 254">
              <controlPr defaultSize="0" autoFill="0" autoLine="0" autoPict="0">
                <anchor moveWithCells="1">
                  <from>
                    <xdr:col>61</xdr:col>
                    <xdr:colOff>38100</xdr:colOff>
                    <xdr:row>101</xdr:row>
                    <xdr:rowOff>114300</xdr:rowOff>
                  </from>
                  <to>
                    <xdr:col>98</xdr:col>
                    <xdr:colOff>355600</xdr:colOff>
                    <xdr:row>102</xdr:row>
                    <xdr:rowOff>190500</xdr:rowOff>
                  </to>
                </anchor>
              </controlPr>
            </control>
          </mc:Choice>
        </mc:AlternateContent>
        <mc:AlternateContent xmlns:mc="http://schemas.openxmlformats.org/markup-compatibility/2006">
          <mc:Choice Requires="x14">
            <control shapeId="14591" r:id="rId105" name="Check Box 255">
              <controlPr defaultSize="0" autoFill="0" autoLine="0" autoPict="0">
                <anchor moveWithCells="1">
                  <from>
                    <xdr:col>61</xdr:col>
                    <xdr:colOff>38100</xdr:colOff>
                    <xdr:row>266</xdr:row>
                    <xdr:rowOff>31750</xdr:rowOff>
                  </from>
                  <to>
                    <xdr:col>98</xdr:col>
                    <xdr:colOff>292100</xdr:colOff>
                    <xdr:row>267</xdr:row>
                    <xdr:rowOff>0</xdr:rowOff>
                  </to>
                </anchor>
              </controlPr>
            </control>
          </mc:Choice>
        </mc:AlternateContent>
        <mc:AlternateContent xmlns:mc="http://schemas.openxmlformats.org/markup-compatibility/2006">
          <mc:Choice Requires="x14">
            <control shapeId="14592" r:id="rId106" name="Check Box 256">
              <controlPr defaultSize="0" autoFill="0" autoLine="0" autoPict="0">
                <anchor moveWithCells="1">
                  <from>
                    <xdr:col>61</xdr:col>
                    <xdr:colOff>57150</xdr:colOff>
                    <xdr:row>137</xdr:row>
                    <xdr:rowOff>127000</xdr:rowOff>
                  </from>
                  <to>
                    <xdr:col>98</xdr:col>
                    <xdr:colOff>298450</xdr:colOff>
                    <xdr:row>138</xdr:row>
                    <xdr:rowOff>152400</xdr:rowOff>
                  </to>
                </anchor>
              </controlPr>
            </control>
          </mc:Choice>
        </mc:AlternateContent>
        <mc:AlternateContent xmlns:mc="http://schemas.openxmlformats.org/markup-compatibility/2006">
          <mc:Choice Requires="x14">
            <control shapeId="14593" r:id="rId107" name="Check Box 257">
              <controlPr defaultSize="0" autoFill="0" autoLine="0" autoPict="0">
                <anchor moveWithCells="1">
                  <from>
                    <xdr:col>61</xdr:col>
                    <xdr:colOff>69850</xdr:colOff>
                    <xdr:row>148</xdr:row>
                    <xdr:rowOff>107950</xdr:rowOff>
                  </from>
                  <to>
                    <xdr:col>98</xdr:col>
                    <xdr:colOff>298450</xdr:colOff>
                    <xdr:row>149</xdr:row>
                    <xdr:rowOff>133350</xdr:rowOff>
                  </to>
                </anchor>
              </controlPr>
            </control>
          </mc:Choice>
        </mc:AlternateContent>
        <mc:AlternateContent xmlns:mc="http://schemas.openxmlformats.org/markup-compatibility/2006">
          <mc:Choice Requires="x14">
            <control shapeId="14594" r:id="rId108" name="Check Box 258">
              <controlPr defaultSize="0" autoFill="0" autoLine="0" autoPict="0">
                <anchor moveWithCells="1">
                  <from>
                    <xdr:col>61</xdr:col>
                    <xdr:colOff>69850</xdr:colOff>
                    <xdr:row>159</xdr:row>
                    <xdr:rowOff>114300</xdr:rowOff>
                  </from>
                  <to>
                    <xdr:col>98</xdr:col>
                    <xdr:colOff>298450</xdr:colOff>
                    <xdr:row>160</xdr:row>
                    <xdr:rowOff>146050</xdr:rowOff>
                  </to>
                </anchor>
              </controlPr>
            </control>
          </mc:Choice>
        </mc:AlternateContent>
        <mc:AlternateContent xmlns:mc="http://schemas.openxmlformats.org/markup-compatibility/2006">
          <mc:Choice Requires="x14">
            <control shapeId="14595" r:id="rId109" name="Check Box 259">
              <controlPr defaultSize="0" autoFill="0" autoLine="0" autoPict="0">
                <anchor moveWithCells="1">
                  <from>
                    <xdr:col>61</xdr:col>
                    <xdr:colOff>69850</xdr:colOff>
                    <xdr:row>142</xdr:row>
                    <xdr:rowOff>146050</xdr:rowOff>
                  </from>
                  <to>
                    <xdr:col>98</xdr:col>
                    <xdr:colOff>298450</xdr:colOff>
                    <xdr:row>143</xdr:row>
                    <xdr:rowOff>165100</xdr:rowOff>
                  </to>
                </anchor>
              </controlPr>
            </control>
          </mc:Choice>
        </mc:AlternateContent>
        <mc:AlternateContent xmlns:mc="http://schemas.openxmlformats.org/markup-compatibility/2006">
          <mc:Choice Requires="x14">
            <control shapeId="14596" r:id="rId110" name="Check Box 260">
              <controlPr defaultSize="0" autoFill="0" autoLine="0" autoPict="0">
                <anchor moveWithCells="1">
                  <from>
                    <xdr:col>61</xdr:col>
                    <xdr:colOff>69850</xdr:colOff>
                    <xdr:row>153</xdr:row>
                    <xdr:rowOff>133350</xdr:rowOff>
                  </from>
                  <to>
                    <xdr:col>98</xdr:col>
                    <xdr:colOff>279400</xdr:colOff>
                    <xdr:row>154</xdr:row>
                    <xdr:rowOff>133350</xdr:rowOff>
                  </to>
                </anchor>
              </controlPr>
            </control>
          </mc:Choice>
        </mc:AlternateContent>
        <mc:AlternateContent xmlns:mc="http://schemas.openxmlformats.org/markup-compatibility/2006">
          <mc:Choice Requires="x14">
            <control shapeId="14597" r:id="rId111" name="Check Box 261">
              <controlPr defaultSize="0" autoFill="0" autoLine="0" autoPict="0">
                <anchor moveWithCells="1">
                  <from>
                    <xdr:col>61</xdr:col>
                    <xdr:colOff>76200</xdr:colOff>
                    <xdr:row>163</xdr:row>
                    <xdr:rowOff>146050</xdr:rowOff>
                  </from>
                  <to>
                    <xdr:col>98</xdr:col>
                    <xdr:colOff>279400</xdr:colOff>
                    <xdr:row>164</xdr:row>
                    <xdr:rowOff>165100</xdr:rowOff>
                  </to>
                </anchor>
              </controlPr>
            </control>
          </mc:Choice>
        </mc:AlternateContent>
        <mc:AlternateContent xmlns:mc="http://schemas.openxmlformats.org/markup-compatibility/2006">
          <mc:Choice Requires="x14">
            <control shapeId="14600" r:id="rId112" name="Check Box 264">
              <controlPr defaultSize="0" autoFill="0" autoLine="0" autoPict="0">
                <anchor moveWithCells="1">
                  <from>
                    <xdr:col>10</xdr:col>
                    <xdr:colOff>50800</xdr:colOff>
                    <xdr:row>170</xdr:row>
                    <xdr:rowOff>133350</xdr:rowOff>
                  </from>
                  <to>
                    <xdr:col>11</xdr:col>
                    <xdr:colOff>69850</xdr:colOff>
                    <xdr:row>172</xdr:row>
                    <xdr:rowOff>38100</xdr:rowOff>
                  </to>
                </anchor>
              </controlPr>
            </control>
          </mc:Choice>
        </mc:AlternateContent>
        <mc:AlternateContent xmlns:mc="http://schemas.openxmlformats.org/markup-compatibility/2006">
          <mc:Choice Requires="x14">
            <control shapeId="14601" r:id="rId113" name="Check Box 265">
              <controlPr defaultSize="0" autoFill="0" autoLine="0" autoPict="0">
                <anchor moveWithCells="1">
                  <from>
                    <xdr:col>61</xdr:col>
                    <xdr:colOff>88900</xdr:colOff>
                    <xdr:row>170</xdr:row>
                    <xdr:rowOff>146050</xdr:rowOff>
                  </from>
                  <to>
                    <xdr:col>98</xdr:col>
                    <xdr:colOff>279400</xdr:colOff>
                    <xdr:row>172</xdr:row>
                    <xdr:rowOff>38100</xdr:rowOff>
                  </to>
                </anchor>
              </controlPr>
            </control>
          </mc:Choice>
        </mc:AlternateContent>
        <mc:AlternateContent xmlns:mc="http://schemas.openxmlformats.org/markup-compatibility/2006">
          <mc:Choice Requires="x14">
            <control shapeId="14606" r:id="rId114" name="Check Box 270">
              <controlPr defaultSize="0" autoFill="0" autoLine="0" autoPict="0">
                <anchor moveWithCells="1">
                  <from>
                    <xdr:col>18</xdr:col>
                    <xdr:colOff>107950</xdr:colOff>
                    <xdr:row>250</xdr:row>
                    <xdr:rowOff>12700</xdr:rowOff>
                  </from>
                  <to>
                    <xdr:col>20</xdr:col>
                    <xdr:colOff>101600</xdr:colOff>
                    <xdr:row>250</xdr:row>
                    <xdr:rowOff>260350</xdr:rowOff>
                  </to>
                </anchor>
              </controlPr>
            </control>
          </mc:Choice>
        </mc:AlternateContent>
        <mc:AlternateContent xmlns:mc="http://schemas.openxmlformats.org/markup-compatibility/2006">
          <mc:Choice Requires="x14">
            <control shapeId="14612" r:id="rId115" name="Check Box 276">
              <controlPr defaultSize="0" autoFill="0" autoLine="0" autoPict="0">
                <anchor moveWithCells="1">
                  <from>
                    <xdr:col>13</xdr:col>
                    <xdr:colOff>107950</xdr:colOff>
                    <xdr:row>216</xdr:row>
                    <xdr:rowOff>19050</xdr:rowOff>
                  </from>
                  <to>
                    <xdr:col>14</xdr:col>
                    <xdr:colOff>69850</xdr:colOff>
                    <xdr:row>217</xdr:row>
                    <xdr:rowOff>69850</xdr:rowOff>
                  </to>
                </anchor>
              </controlPr>
            </control>
          </mc:Choice>
        </mc:AlternateContent>
        <mc:AlternateContent xmlns:mc="http://schemas.openxmlformats.org/markup-compatibility/2006">
          <mc:Choice Requires="x14">
            <control shapeId="14613" r:id="rId116" name="Check Box 277">
              <controlPr defaultSize="0" autoFill="0" autoLine="0" autoPict="0">
                <anchor moveWithCells="1">
                  <from>
                    <xdr:col>13</xdr:col>
                    <xdr:colOff>107950</xdr:colOff>
                    <xdr:row>216</xdr:row>
                    <xdr:rowOff>203200</xdr:rowOff>
                  </from>
                  <to>
                    <xdr:col>14</xdr:col>
                    <xdr:colOff>69850</xdr:colOff>
                    <xdr:row>218</xdr:row>
                    <xdr:rowOff>38100</xdr:rowOff>
                  </to>
                </anchor>
              </controlPr>
            </control>
          </mc:Choice>
        </mc:AlternateContent>
        <mc:AlternateContent xmlns:mc="http://schemas.openxmlformats.org/markup-compatibility/2006">
          <mc:Choice Requires="x14">
            <control shapeId="14626" r:id="rId117" name="Check Box 290">
              <controlPr locked="0" defaultSize="0" autoFill="0" autoLine="0" autoPict="0">
                <anchor moveWithCells="1">
                  <from>
                    <xdr:col>9</xdr:col>
                    <xdr:colOff>57150</xdr:colOff>
                    <xdr:row>10</xdr:row>
                    <xdr:rowOff>260350</xdr:rowOff>
                  </from>
                  <to>
                    <xdr:col>11</xdr:col>
                    <xdr:colOff>88900</xdr:colOff>
                    <xdr:row>12</xdr:row>
                    <xdr:rowOff>127000</xdr:rowOff>
                  </to>
                </anchor>
              </controlPr>
            </control>
          </mc:Choice>
        </mc:AlternateContent>
        <mc:AlternateContent xmlns:mc="http://schemas.openxmlformats.org/markup-compatibility/2006">
          <mc:Choice Requires="x14">
            <control shapeId="14628" r:id="rId118" name="Check Box 292">
              <controlPr locked="0" defaultSize="0" autoFill="0" autoLine="0" autoPict="0">
                <anchor moveWithCells="1">
                  <from>
                    <xdr:col>2</xdr:col>
                    <xdr:colOff>57150</xdr:colOff>
                    <xdr:row>10</xdr:row>
                    <xdr:rowOff>342900</xdr:rowOff>
                  </from>
                  <to>
                    <xdr:col>5</xdr:col>
                    <xdr:colOff>38100</xdr:colOff>
                    <xdr:row>12</xdr:row>
                    <xdr:rowOff>57150</xdr:rowOff>
                  </to>
                </anchor>
              </controlPr>
            </control>
          </mc:Choice>
        </mc:AlternateContent>
        <mc:AlternateContent xmlns:mc="http://schemas.openxmlformats.org/markup-compatibility/2006">
          <mc:Choice Requires="x14">
            <control shapeId="14630" r:id="rId119" name="Check Box 294">
              <controlPr defaultSize="0" autoFill="0" autoLine="0" autoPict="0">
                <anchor moveWithCells="1">
                  <from>
                    <xdr:col>64</xdr:col>
                    <xdr:colOff>107950</xdr:colOff>
                    <xdr:row>216</xdr:row>
                    <xdr:rowOff>19050</xdr:rowOff>
                  </from>
                  <to>
                    <xdr:col>98</xdr:col>
                    <xdr:colOff>273050</xdr:colOff>
                    <xdr:row>218</xdr:row>
                    <xdr:rowOff>0</xdr:rowOff>
                  </to>
                </anchor>
              </controlPr>
            </control>
          </mc:Choice>
        </mc:AlternateContent>
        <mc:AlternateContent xmlns:mc="http://schemas.openxmlformats.org/markup-compatibility/2006">
          <mc:Choice Requires="x14">
            <control shapeId="14631" r:id="rId120" name="Check Box 295">
              <controlPr defaultSize="0" autoFill="0" autoLine="0" autoPict="0">
                <anchor moveWithCells="1">
                  <from>
                    <xdr:col>64</xdr:col>
                    <xdr:colOff>107950</xdr:colOff>
                    <xdr:row>217</xdr:row>
                    <xdr:rowOff>12700</xdr:rowOff>
                  </from>
                  <to>
                    <xdr:col>98</xdr:col>
                    <xdr:colOff>273050</xdr:colOff>
                    <xdr:row>218</xdr:row>
                    <xdr:rowOff>184150</xdr:rowOff>
                  </to>
                </anchor>
              </controlPr>
            </control>
          </mc:Choice>
        </mc:AlternateContent>
        <mc:AlternateContent xmlns:mc="http://schemas.openxmlformats.org/markup-compatibility/2006">
          <mc:Choice Requires="x14">
            <control shapeId="14636" r:id="rId121" name="Check Box 300">
              <controlPr defaultSize="0" autoFill="0" autoLine="0" autoPict="0">
                <anchor moveWithCells="1">
                  <from>
                    <xdr:col>64</xdr:col>
                    <xdr:colOff>50800</xdr:colOff>
                    <xdr:row>10</xdr:row>
                    <xdr:rowOff>260350</xdr:rowOff>
                  </from>
                  <to>
                    <xdr:col>98</xdr:col>
                    <xdr:colOff>609600</xdr:colOff>
                    <xdr:row>12</xdr:row>
                    <xdr:rowOff>120650</xdr:rowOff>
                  </to>
                </anchor>
              </controlPr>
            </control>
          </mc:Choice>
        </mc:AlternateContent>
        <mc:AlternateContent xmlns:mc="http://schemas.openxmlformats.org/markup-compatibility/2006">
          <mc:Choice Requires="x14">
            <control shapeId="14637" r:id="rId122" name="Check Box 301">
              <controlPr defaultSize="0" autoFill="0" autoLine="0" autoPict="0">
                <anchor moveWithCells="1">
                  <from>
                    <xdr:col>60</xdr:col>
                    <xdr:colOff>152400</xdr:colOff>
                    <xdr:row>10</xdr:row>
                    <xdr:rowOff>355600</xdr:rowOff>
                  </from>
                  <to>
                    <xdr:col>98</xdr:col>
                    <xdr:colOff>387350</xdr:colOff>
                    <xdr:row>12</xdr:row>
                    <xdr:rowOff>57150</xdr:rowOff>
                  </to>
                </anchor>
              </controlPr>
            </control>
          </mc:Choice>
        </mc:AlternateContent>
        <mc:AlternateContent xmlns:mc="http://schemas.openxmlformats.org/markup-compatibility/2006">
          <mc:Choice Requires="x14">
            <control shapeId="14640" r:id="rId123" name="Check Box 304">
              <controlPr defaultSize="0" autoFill="0" autoLine="0" autoPict="0">
                <anchor moveWithCells="1">
                  <from>
                    <xdr:col>69</xdr:col>
                    <xdr:colOff>114300</xdr:colOff>
                    <xdr:row>250</xdr:row>
                    <xdr:rowOff>19050</xdr:rowOff>
                  </from>
                  <to>
                    <xdr:col>98</xdr:col>
                    <xdr:colOff>273050</xdr:colOff>
                    <xdr:row>250</xdr:row>
                    <xdr:rowOff>260350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リスト!$B$33:$B$33</xm:f>
          </x14:formula1>
          <xm:sqref>N130:S130 BM130:BR130 D20 BJ20</xm:sqref>
        </x14:dataValidation>
        <x14:dataValidation type="list" allowBlank="1" showInputMessage="1" showErrorMessage="1" xr:uid="{00000000-0002-0000-0000-000005000000}">
          <x14:formula1>
            <xm:f>リスト!$A$5:$A$7</xm:f>
          </x14:formula1>
          <xm:sqref>D15 BJ15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B2:AL59"/>
  <sheetViews>
    <sheetView topLeftCell="A4" zoomScale="70" zoomScaleNormal="70" workbookViewId="0">
      <selection activeCell="N37" sqref="N37:AL38"/>
    </sheetView>
  </sheetViews>
  <sheetFormatPr defaultColWidth="9" defaultRowHeight="15"/>
  <cols>
    <col min="1" max="1" width="4.7265625" style="9" customWidth="1"/>
    <col min="2" max="4" width="1.26953125" style="9" customWidth="1"/>
    <col min="5" max="5" width="0.7265625" style="9" customWidth="1"/>
    <col min="6" max="6" width="3.6328125" style="9" customWidth="1"/>
    <col min="7" max="7" width="1" style="9" customWidth="1"/>
    <col min="8" max="8" width="1.36328125" style="9" customWidth="1"/>
    <col min="9" max="9" width="1.6328125" style="9" customWidth="1"/>
    <col min="10" max="10" width="1.36328125" style="9" customWidth="1"/>
    <col min="11" max="11" width="1.6328125" style="9" customWidth="1"/>
    <col min="12" max="12" width="1" style="9" customWidth="1"/>
    <col min="13" max="13" width="1.7265625" style="9" customWidth="1"/>
    <col min="14" max="14" width="1.453125" style="9" customWidth="1"/>
    <col min="15" max="15" width="2.08984375" style="9" customWidth="1"/>
    <col min="16" max="16" width="2.36328125" style="9" customWidth="1"/>
    <col min="17" max="17" width="3.08984375" style="9" customWidth="1"/>
    <col min="18" max="18" width="2.26953125" style="9" customWidth="1"/>
    <col min="19" max="19" width="1.6328125" style="9" customWidth="1"/>
    <col min="20" max="20" width="1" style="9" customWidth="1"/>
    <col min="21" max="21" width="1.08984375" style="9" customWidth="1"/>
    <col min="22" max="23" width="0.90625" style="9" customWidth="1"/>
    <col min="24" max="24" width="0.6328125" style="9" customWidth="1"/>
    <col min="25" max="25" width="1.6328125" style="9" customWidth="1"/>
    <col min="26" max="26" width="1.90625" style="9" customWidth="1"/>
    <col min="27" max="33" width="1.453125" style="9" customWidth="1"/>
    <col min="34" max="34" width="1.7265625" style="9" customWidth="1"/>
    <col min="35" max="35" width="8.6328125" style="9" customWidth="1"/>
    <col min="36" max="36" width="9.08984375" style="9" customWidth="1"/>
    <col min="37" max="37" width="12.6328125" style="9" customWidth="1"/>
    <col min="38" max="38" width="10.453125" style="9" customWidth="1"/>
    <col min="39" max="16384" width="9" style="9"/>
  </cols>
  <sheetData>
    <row r="2" spans="2:38" ht="15.5" thickBot="1">
      <c r="B2" s="42" t="s">
        <v>84</v>
      </c>
    </row>
    <row r="3" spans="2:38" ht="19.5" customHeight="1">
      <c r="B3" s="643" t="s">
        <v>64</v>
      </c>
      <c r="C3" s="644"/>
      <c r="D3" s="644"/>
      <c r="E3" s="644"/>
      <c r="F3" s="647" t="s">
        <v>80</v>
      </c>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9"/>
      <c r="AJ3" s="675" t="s">
        <v>60</v>
      </c>
      <c r="AK3" s="722" t="s">
        <v>61</v>
      </c>
      <c r="AL3" s="724" t="s">
        <v>62</v>
      </c>
    </row>
    <row r="4" spans="2:38" ht="101.25" customHeight="1">
      <c r="B4" s="645"/>
      <c r="C4" s="646"/>
      <c r="D4" s="646"/>
      <c r="E4" s="646"/>
      <c r="F4" s="650" t="s">
        <v>58</v>
      </c>
      <c r="G4" s="651"/>
      <c r="H4" s="651"/>
      <c r="I4" s="651"/>
      <c r="J4" s="651"/>
      <c r="K4" s="651"/>
      <c r="L4" s="651"/>
      <c r="M4" s="651"/>
      <c r="N4" s="651"/>
      <c r="O4" s="651"/>
      <c r="P4" s="651"/>
      <c r="Q4" s="651"/>
      <c r="R4" s="651"/>
      <c r="S4" s="651"/>
      <c r="T4" s="651"/>
      <c r="U4" s="651"/>
      <c r="V4" s="651"/>
      <c r="W4" s="651"/>
      <c r="X4" s="651"/>
      <c r="Y4" s="651"/>
      <c r="Z4" s="651"/>
      <c r="AA4" s="651"/>
      <c r="AB4" s="651"/>
      <c r="AC4" s="651"/>
      <c r="AD4" s="651"/>
      <c r="AE4" s="651"/>
      <c r="AF4" s="651"/>
      <c r="AG4" s="651"/>
      <c r="AH4" s="651"/>
      <c r="AI4" s="45" t="s">
        <v>59</v>
      </c>
      <c r="AJ4" s="676"/>
      <c r="AK4" s="723"/>
      <c r="AL4" s="725"/>
    </row>
    <row r="5" spans="2:38" ht="18.75" customHeight="1">
      <c r="B5" s="335" t="s">
        <v>63</v>
      </c>
      <c r="C5" s="328"/>
      <c r="D5" s="328"/>
      <c r="E5" s="328"/>
      <c r="F5" s="714" t="s">
        <v>85</v>
      </c>
      <c r="G5" s="715"/>
      <c r="H5" s="715"/>
      <c r="I5" s="715"/>
      <c r="J5" s="715"/>
      <c r="K5" s="715"/>
      <c r="L5" s="715"/>
      <c r="M5" s="715"/>
      <c r="N5" s="715"/>
      <c r="O5" s="715"/>
      <c r="P5" s="715"/>
      <c r="Q5" s="715"/>
      <c r="R5" s="715"/>
      <c r="S5" s="715"/>
      <c r="T5" s="715"/>
      <c r="U5" s="715"/>
      <c r="V5" s="715"/>
      <c r="W5" s="715"/>
      <c r="X5" s="715"/>
      <c r="Y5" s="715"/>
      <c r="Z5" s="715"/>
      <c r="AA5" s="715"/>
      <c r="AB5" s="715"/>
      <c r="AC5" s="715"/>
      <c r="AD5" s="715"/>
      <c r="AE5" s="715"/>
      <c r="AF5" s="715"/>
      <c r="AG5" s="715"/>
      <c r="AH5" s="715"/>
      <c r="AI5" s="657"/>
      <c r="AJ5" s="667" t="s">
        <v>79</v>
      </c>
      <c r="AK5" s="669" t="s">
        <v>86</v>
      </c>
      <c r="AL5" s="681" t="s">
        <v>70</v>
      </c>
    </row>
    <row r="6" spans="2:38" ht="15.75" customHeight="1">
      <c r="B6" s="30"/>
      <c r="F6" s="63"/>
      <c r="G6" s="62"/>
      <c r="H6" s="62"/>
      <c r="I6" s="62"/>
      <c r="J6" s="62"/>
      <c r="K6" s="62"/>
      <c r="N6" s="61"/>
      <c r="O6" s="61"/>
      <c r="P6" s="61"/>
      <c r="Q6" s="61"/>
      <c r="R6" s="61"/>
      <c r="S6" s="61"/>
      <c r="T6" s="61"/>
      <c r="U6" s="61"/>
      <c r="V6" s="61"/>
      <c r="W6" s="61"/>
      <c r="X6" s="61"/>
      <c r="AI6" s="658"/>
      <c r="AJ6" s="615"/>
      <c r="AK6" s="670"/>
      <c r="AL6" s="682"/>
    </row>
    <row r="7" spans="2:38" ht="15.75" customHeight="1">
      <c r="B7" s="30"/>
      <c r="F7" s="59"/>
      <c r="G7" s="54"/>
      <c r="H7" s="54"/>
      <c r="I7" s="54"/>
      <c r="J7" s="54"/>
      <c r="K7" s="54"/>
      <c r="L7" s="39"/>
      <c r="M7" s="39"/>
      <c r="N7" s="54"/>
      <c r="O7" s="54"/>
      <c r="P7" s="54"/>
      <c r="Q7" s="54"/>
      <c r="R7" s="54"/>
      <c r="S7" s="54"/>
      <c r="T7" s="39"/>
      <c r="U7" s="39"/>
      <c r="V7" s="39"/>
      <c r="W7" s="39"/>
      <c r="X7" s="39"/>
      <c r="Y7" s="39"/>
      <c r="Z7" s="39"/>
      <c r="AA7" s="39"/>
      <c r="AB7" s="39"/>
      <c r="AC7" s="39"/>
      <c r="AD7" s="39"/>
      <c r="AE7" s="39"/>
      <c r="AF7" s="39"/>
      <c r="AG7" s="39"/>
      <c r="AH7" s="39"/>
      <c r="AI7" s="659"/>
      <c r="AJ7" s="668"/>
      <c r="AK7" s="671"/>
      <c r="AL7" s="683"/>
    </row>
    <row r="8" spans="2:38" ht="18.75" customHeight="1">
      <c r="B8" s="30"/>
      <c r="F8" s="36" t="s">
        <v>66</v>
      </c>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719"/>
      <c r="AJ8" s="657" t="s">
        <v>71</v>
      </c>
      <c r="AK8" s="669" t="s">
        <v>555</v>
      </c>
      <c r="AL8" s="672" t="s">
        <v>489</v>
      </c>
    </row>
    <row r="9" spans="2:38" ht="15.75" customHeight="1">
      <c r="B9" s="30"/>
      <c r="F9" s="60" t="s">
        <v>348</v>
      </c>
      <c r="G9" s="631" t="str">
        <f>IF('P５'!$Q$4="","",'P５'!$Q$4)</f>
        <v/>
      </c>
      <c r="H9" s="631"/>
      <c r="I9" s="631"/>
      <c r="J9" s="631"/>
      <c r="K9" s="631"/>
      <c r="L9" s="631"/>
      <c r="M9" s="550" t="s">
        <v>350</v>
      </c>
      <c r="N9" s="550"/>
      <c r="O9" s="630" t="str">
        <f>IF('P５'!$Q$8="","",'P５'!$Q$8)</f>
        <v/>
      </c>
      <c r="P9" s="630"/>
      <c r="Q9" s="630"/>
      <c r="R9" s="630"/>
      <c r="S9" s="630"/>
      <c r="T9" s="630"/>
      <c r="U9" s="630"/>
      <c r="V9" s="630"/>
      <c r="W9" s="9" t="s">
        <v>363</v>
      </c>
      <c r="AI9" s="720"/>
      <c r="AJ9" s="658"/>
      <c r="AK9" s="670"/>
      <c r="AL9" s="673"/>
    </row>
    <row r="10" spans="2:38" ht="15.75" customHeight="1">
      <c r="B10" s="30"/>
      <c r="F10" s="136" t="s">
        <v>340</v>
      </c>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720"/>
      <c r="AJ10" s="658"/>
      <c r="AK10" s="670"/>
      <c r="AL10" s="673"/>
    </row>
    <row r="11" spans="2:38" ht="21" customHeight="1">
      <c r="B11" s="30"/>
      <c r="F11" s="60" t="s">
        <v>362</v>
      </c>
      <c r="G11" s="631" t="str">
        <f>IF('P５'!$Q$4="","",'P５'!$Q$4)</f>
        <v/>
      </c>
      <c r="H11" s="631"/>
      <c r="I11" s="631"/>
      <c r="J11" s="631"/>
      <c r="K11" s="631"/>
      <c r="L11" s="631"/>
      <c r="M11" s="550" t="s">
        <v>350</v>
      </c>
      <c r="N11" s="550"/>
      <c r="O11" s="630" t="str">
        <f>IF('P５'!$Q$8="","",'P５'!$Q$8)</f>
        <v/>
      </c>
      <c r="P11" s="630"/>
      <c r="Q11" s="630"/>
      <c r="R11" s="630"/>
      <c r="S11" s="630"/>
      <c r="T11" s="630"/>
      <c r="U11" s="630"/>
      <c r="V11" s="630"/>
      <c r="W11" s="9" t="s">
        <v>354</v>
      </c>
      <c r="X11" s="138"/>
      <c r="AI11" s="720"/>
      <c r="AJ11" s="658"/>
      <c r="AK11" s="670"/>
      <c r="AL11" s="673"/>
    </row>
    <row r="12" spans="2:38" ht="15.75" customHeight="1">
      <c r="B12" s="30"/>
      <c r="F12" s="19" t="s">
        <v>364</v>
      </c>
      <c r="AI12" s="720"/>
      <c r="AJ12" s="658"/>
      <c r="AK12" s="670"/>
      <c r="AL12" s="673"/>
    </row>
    <row r="13" spans="2:38">
      <c r="B13" s="30"/>
      <c r="F13" s="19" t="s">
        <v>365</v>
      </c>
      <c r="AI13" s="720"/>
      <c r="AJ13" s="658"/>
      <c r="AK13" s="670"/>
      <c r="AL13" s="673"/>
    </row>
    <row r="14" spans="2:38">
      <c r="B14" s="30"/>
      <c r="F14" s="46" t="s">
        <v>366</v>
      </c>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720"/>
      <c r="AJ14" s="658"/>
      <c r="AK14" s="670"/>
      <c r="AL14" s="673"/>
    </row>
    <row r="15" spans="2:38">
      <c r="B15" s="30"/>
      <c r="F15" s="19"/>
      <c r="H15" s="25"/>
      <c r="I15" s="25"/>
      <c r="J15" s="25"/>
      <c r="K15" s="25"/>
      <c r="N15" s="25"/>
      <c r="O15" s="25"/>
      <c r="P15" s="25"/>
      <c r="Q15" s="25"/>
      <c r="R15" s="25"/>
      <c r="S15" s="25"/>
      <c r="AI15" s="720"/>
      <c r="AJ15" s="658"/>
      <c r="AK15" s="670"/>
      <c r="AL15" s="673"/>
    </row>
    <row r="16" spans="2:38">
      <c r="B16" s="30"/>
      <c r="F16" s="19"/>
      <c r="H16" s="25"/>
      <c r="I16" s="25"/>
      <c r="J16" s="25"/>
      <c r="K16" s="25"/>
      <c r="N16" s="25"/>
      <c r="O16" s="25"/>
      <c r="P16" s="25"/>
      <c r="Q16" s="25"/>
      <c r="R16" s="25"/>
      <c r="S16" s="25"/>
      <c r="AI16" s="720"/>
      <c r="AJ16" s="658"/>
      <c r="AK16" s="670"/>
      <c r="AL16" s="673"/>
    </row>
    <row r="17" spans="2:38">
      <c r="B17" s="30"/>
      <c r="F17" s="19"/>
      <c r="H17" s="25"/>
      <c r="I17" s="25"/>
      <c r="J17" s="25"/>
      <c r="K17" s="25"/>
      <c r="N17" s="25"/>
      <c r="O17" s="25"/>
      <c r="P17" s="25"/>
      <c r="Q17" s="25"/>
      <c r="R17" s="25"/>
      <c r="S17" s="25"/>
      <c r="AI17" s="720"/>
      <c r="AJ17" s="658"/>
      <c r="AK17" s="670"/>
      <c r="AL17" s="673"/>
    </row>
    <row r="18" spans="2:38">
      <c r="B18" s="30"/>
      <c r="F18" s="19"/>
      <c r="H18" s="25"/>
      <c r="I18" s="25"/>
      <c r="J18" s="25"/>
      <c r="K18" s="25"/>
      <c r="N18" s="25"/>
      <c r="O18" s="25"/>
      <c r="P18" s="25"/>
      <c r="Q18" s="25"/>
      <c r="R18" s="25"/>
      <c r="S18" s="25"/>
      <c r="AI18" s="720"/>
      <c r="AJ18" s="658"/>
      <c r="AK18" s="670"/>
      <c r="AL18" s="673"/>
    </row>
    <row r="19" spans="2:38">
      <c r="B19" s="30"/>
      <c r="F19" s="19"/>
      <c r="H19" s="25"/>
      <c r="I19" s="25"/>
      <c r="J19" s="25"/>
      <c r="K19" s="25"/>
      <c r="N19" s="25"/>
      <c r="O19" s="25"/>
      <c r="P19" s="25"/>
      <c r="Q19" s="25"/>
      <c r="R19" s="25"/>
      <c r="S19" s="25"/>
      <c r="AI19" s="720"/>
      <c r="AJ19" s="658"/>
      <c r="AK19" s="670"/>
      <c r="AL19" s="673"/>
    </row>
    <row r="20" spans="2:38">
      <c r="B20" s="30"/>
      <c r="F20" s="19"/>
      <c r="H20" s="25"/>
      <c r="I20" s="25"/>
      <c r="J20" s="25"/>
      <c r="K20" s="25"/>
      <c r="N20" s="25"/>
      <c r="O20" s="25"/>
      <c r="P20" s="25"/>
      <c r="Q20" s="25"/>
      <c r="R20" s="25"/>
      <c r="S20" s="25"/>
      <c r="AI20" s="720"/>
      <c r="AJ20" s="658"/>
      <c r="AK20" s="670"/>
      <c r="AL20" s="673"/>
    </row>
    <row r="21" spans="2:38">
      <c r="B21" s="30"/>
      <c r="F21" s="19"/>
      <c r="H21" s="25"/>
      <c r="I21" s="25"/>
      <c r="J21" s="25"/>
      <c r="K21" s="25"/>
      <c r="N21" s="25"/>
      <c r="O21" s="25"/>
      <c r="P21" s="25"/>
      <c r="Q21" s="25"/>
      <c r="R21" s="25"/>
      <c r="S21" s="25"/>
      <c r="AI21" s="720"/>
      <c r="AJ21" s="658"/>
      <c r="AK21" s="670"/>
      <c r="AL21" s="673"/>
    </row>
    <row r="22" spans="2:38">
      <c r="B22" s="30"/>
      <c r="F22" s="59"/>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721"/>
      <c r="AJ22" s="659"/>
      <c r="AK22" s="671"/>
      <c r="AL22" s="674"/>
    </row>
    <row r="23" spans="2:38" ht="18.75" customHeight="1">
      <c r="B23" s="30"/>
      <c r="F23" s="19" t="s">
        <v>67</v>
      </c>
      <c r="AI23" s="727" t="s">
        <v>570</v>
      </c>
      <c r="AJ23" s="615" t="s">
        <v>72</v>
      </c>
      <c r="AK23" s="670" t="s">
        <v>491</v>
      </c>
      <c r="AL23" s="613" t="s">
        <v>74</v>
      </c>
    </row>
    <row r="24" spans="2:38" ht="15.75" customHeight="1">
      <c r="B24" s="30"/>
      <c r="F24" s="60" t="s">
        <v>348</v>
      </c>
      <c r="G24" s="631" t="str">
        <f>IF('P５'!$Q$4="","",'P５'!$Q$4)</f>
        <v/>
      </c>
      <c r="H24" s="631"/>
      <c r="I24" s="631"/>
      <c r="J24" s="631"/>
      <c r="K24" s="631"/>
      <c r="L24" s="631"/>
      <c r="M24" s="550" t="s">
        <v>350</v>
      </c>
      <c r="N24" s="550"/>
      <c r="O24" s="630" t="str">
        <f>IF('P５'!$Q$8="","",'P５'!$Q$8)</f>
        <v/>
      </c>
      <c r="P24" s="630"/>
      <c r="Q24" s="630"/>
      <c r="R24" s="630"/>
      <c r="S24" s="630"/>
      <c r="T24" s="630"/>
      <c r="U24" s="630"/>
      <c r="V24" s="630"/>
      <c r="W24" s="508" t="s">
        <v>367</v>
      </c>
      <c r="X24" s="508"/>
      <c r="Y24" s="508"/>
      <c r="Z24" s="508"/>
      <c r="AA24" s="508"/>
      <c r="AB24" s="508"/>
      <c r="AC24" s="508"/>
      <c r="AD24" s="508"/>
      <c r="AE24" s="508"/>
      <c r="AF24" s="508"/>
      <c r="AG24" s="508"/>
      <c r="AH24" s="508"/>
      <c r="AI24" s="727"/>
      <c r="AJ24" s="615"/>
      <c r="AK24" s="670"/>
      <c r="AL24" s="613"/>
    </row>
    <row r="25" spans="2:38">
      <c r="B25" s="30"/>
      <c r="F25" s="136" t="s">
        <v>368</v>
      </c>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727"/>
      <c r="AJ25" s="615"/>
      <c r="AK25" s="670"/>
      <c r="AL25" s="613"/>
    </row>
    <row r="26" spans="2:38" ht="15.75" customHeight="1">
      <c r="B26" s="30"/>
      <c r="F26" s="60" t="s">
        <v>362</v>
      </c>
      <c r="G26" s="631" t="str">
        <f>IF('P５'!$Q$4="","",'P５'!$Q$4)</f>
        <v/>
      </c>
      <c r="H26" s="631"/>
      <c r="I26" s="631"/>
      <c r="J26" s="631"/>
      <c r="K26" s="631"/>
      <c r="L26" s="631"/>
      <c r="M26" s="139" t="s">
        <v>353</v>
      </c>
      <c r="N26" s="139"/>
      <c r="O26" s="139"/>
      <c r="P26" s="139"/>
      <c r="Q26" s="139"/>
      <c r="R26" s="139"/>
      <c r="S26" s="139"/>
      <c r="T26" s="139"/>
      <c r="U26" s="139"/>
      <c r="V26" s="139"/>
      <c r="W26" s="139"/>
      <c r="X26" s="139"/>
      <c r="Y26" s="139"/>
      <c r="Z26" s="139"/>
      <c r="AA26" s="139"/>
      <c r="AB26" s="139"/>
      <c r="AC26" s="139"/>
      <c r="AD26" s="139"/>
      <c r="AE26" s="139"/>
      <c r="AF26" s="139"/>
      <c r="AG26" s="139"/>
      <c r="AH26" s="139"/>
      <c r="AI26" s="727"/>
      <c r="AJ26" s="615"/>
      <c r="AK26" s="670"/>
      <c r="AL26" s="613"/>
    </row>
    <row r="27" spans="2:38" ht="15.75" customHeight="1">
      <c r="B27" s="30"/>
      <c r="F27" s="718" t="s">
        <v>369</v>
      </c>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c r="AI27" s="727"/>
      <c r="AJ27" s="615"/>
      <c r="AK27" s="670"/>
      <c r="AL27" s="613"/>
    </row>
    <row r="28" spans="2:38" ht="16.5" customHeight="1" thickBot="1">
      <c r="B28" s="577" t="s">
        <v>83</v>
      </c>
      <c r="C28" s="319"/>
      <c r="D28" s="319"/>
      <c r="E28" s="618"/>
      <c r="F28" s="713" t="s">
        <v>370</v>
      </c>
      <c r="G28" s="653"/>
      <c r="H28" s="653"/>
      <c r="I28" s="653"/>
      <c r="J28" s="653"/>
      <c r="K28" s="653"/>
      <c r="L28" s="653"/>
      <c r="M28" s="653"/>
      <c r="N28" s="653"/>
      <c r="O28" s="653"/>
      <c r="P28" s="653"/>
      <c r="Q28" s="653"/>
      <c r="R28" s="653"/>
      <c r="S28" s="653"/>
      <c r="T28" s="653"/>
      <c r="U28" s="653"/>
      <c r="V28" s="653"/>
      <c r="W28" s="653"/>
      <c r="X28" s="653"/>
      <c r="Y28" s="653"/>
      <c r="Z28" s="653"/>
      <c r="AA28" s="653"/>
      <c r="AB28" s="653"/>
      <c r="AC28" s="653"/>
      <c r="AD28" s="653"/>
      <c r="AE28" s="653"/>
      <c r="AF28" s="653"/>
      <c r="AG28" s="653"/>
      <c r="AH28" s="653"/>
      <c r="AI28" s="728"/>
      <c r="AJ28" s="616"/>
      <c r="AK28" s="717"/>
      <c r="AL28" s="614"/>
    </row>
    <row r="32" spans="2:38" ht="15.5" thickBot="1">
      <c r="B32" s="42" t="s">
        <v>283</v>
      </c>
    </row>
    <row r="33" spans="2:38">
      <c r="B33" s="633" t="s">
        <v>284</v>
      </c>
      <c r="C33" s="634"/>
      <c r="D33" s="634"/>
      <c r="E33" s="634"/>
      <c r="F33" s="634"/>
      <c r="G33" s="634"/>
      <c r="H33" s="634"/>
      <c r="I33" s="634"/>
      <c r="J33" s="634"/>
      <c r="K33" s="634"/>
      <c r="L33" s="634"/>
      <c r="M33" s="704"/>
      <c r="N33" s="699" t="s">
        <v>285</v>
      </c>
      <c r="O33" s="634"/>
      <c r="P33" s="634"/>
      <c r="Q33" s="634"/>
      <c r="R33" s="634"/>
      <c r="S33" s="634"/>
      <c r="T33" s="634"/>
      <c r="U33" s="634"/>
      <c r="V33" s="634"/>
      <c r="W33" s="634"/>
      <c r="X33" s="634"/>
      <c r="Y33" s="634"/>
      <c r="Z33" s="634"/>
      <c r="AA33" s="634"/>
      <c r="AB33" s="634"/>
      <c r="AC33" s="634"/>
      <c r="AD33" s="634"/>
      <c r="AE33" s="634"/>
      <c r="AF33" s="634"/>
      <c r="AG33" s="634"/>
      <c r="AH33" s="634"/>
      <c r="AI33" s="634"/>
      <c r="AJ33" s="634"/>
      <c r="AK33" s="634"/>
      <c r="AL33" s="700"/>
    </row>
    <row r="34" spans="2:38" ht="15.5" thickBot="1">
      <c r="B34" s="705"/>
      <c r="C34" s="702"/>
      <c r="D34" s="702"/>
      <c r="E34" s="702"/>
      <c r="F34" s="702"/>
      <c r="G34" s="702"/>
      <c r="H34" s="702"/>
      <c r="I34" s="702"/>
      <c r="J34" s="702"/>
      <c r="K34" s="702"/>
      <c r="L34" s="702"/>
      <c r="M34" s="706"/>
      <c r="N34" s="701"/>
      <c r="O34" s="702"/>
      <c r="P34" s="702"/>
      <c r="Q34" s="702"/>
      <c r="R34" s="702"/>
      <c r="S34" s="702"/>
      <c r="T34" s="702"/>
      <c r="U34" s="702"/>
      <c r="V34" s="702"/>
      <c r="W34" s="702"/>
      <c r="X34" s="702"/>
      <c r="Y34" s="702"/>
      <c r="Z34" s="702"/>
      <c r="AA34" s="702"/>
      <c r="AB34" s="702"/>
      <c r="AC34" s="702"/>
      <c r="AD34" s="702"/>
      <c r="AE34" s="702"/>
      <c r="AF34" s="702"/>
      <c r="AG34" s="702"/>
      <c r="AH34" s="702"/>
      <c r="AI34" s="702"/>
      <c r="AJ34" s="702"/>
      <c r="AK34" s="702"/>
      <c r="AL34" s="703"/>
    </row>
    <row r="35" spans="2:38" ht="15.5" thickTop="1">
      <c r="B35" s="707" t="s">
        <v>286</v>
      </c>
      <c r="C35" s="708"/>
      <c r="D35" s="708"/>
      <c r="E35" s="708"/>
      <c r="F35" s="708"/>
      <c r="G35" s="708"/>
      <c r="H35" s="708"/>
      <c r="I35" s="708"/>
      <c r="J35" s="708"/>
      <c r="K35" s="708"/>
      <c r="L35" s="708"/>
      <c r="M35" s="709"/>
      <c r="N35" s="710" t="s">
        <v>374</v>
      </c>
      <c r="O35" s="711"/>
      <c r="P35" s="711"/>
      <c r="Q35" s="711"/>
      <c r="R35" s="711"/>
      <c r="S35" s="711"/>
      <c r="T35" s="711"/>
      <c r="U35" s="711"/>
      <c r="V35" s="711"/>
      <c r="W35" s="711"/>
      <c r="X35" s="711"/>
      <c r="Y35" s="711"/>
      <c r="Z35" s="711"/>
      <c r="AA35" s="711"/>
      <c r="AB35" s="711"/>
      <c r="AC35" s="711"/>
      <c r="AD35" s="711"/>
      <c r="AE35" s="711"/>
      <c r="AF35" s="711"/>
      <c r="AG35" s="711"/>
      <c r="AH35" s="711"/>
      <c r="AI35" s="711"/>
      <c r="AJ35" s="711"/>
      <c r="AK35" s="711"/>
      <c r="AL35" s="712"/>
    </row>
    <row r="36" spans="2:38">
      <c r="B36" s="693"/>
      <c r="C36" s="694"/>
      <c r="D36" s="694"/>
      <c r="E36" s="694"/>
      <c r="F36" s="694"/>
      <c r="G36" s="694"/>
      <c r="H36" s="694"/>
      <c r="I36" s="694"/>
      <c r="J36" s="694"/>
      <c r="K36" s="694"/>
      <c r="L36" s="694"/>
      <c r="M36" s="695"/>
      <c r="N36" s="684"/>
      <c r="O36" s="685"/>
      <c r="P36" s="685"/>
      <c r="Q36" s="685"/>
      <c r="R36" s="685"/>
      <c r="S36" s="685"/>
      <c r="T36" s="685"/>
      <c r="U36" s="685"/>
      <c r="V36" s="685"/>
      <c r="W36" s="685"/>
      <c r="X36" s="685"/>
      <c r="Y36" s="685"/>
      <c r="Z36" s="685"/>
      <c r="AA36" s="685"/>
      <c r="AB36" s="685"/>
      <c r="AC36" s="685"/>
      <c r="AD36" s="685"/>
      <c r="AE36" s="685"/>
      <c r="AF36" s="685"/>
      <c r="AG36" s="685"/>
      <c r="AH36" s="685"/>
      <c r="AI36" s="685"/>
      <c r="AJ36" s="685"/>
      <c r="AK36" s="685"/>
      <c r="AL36" s="686"/>
    </row>
    <row r="37" spans="2:38">
      <c r="B37" s="693" t="s">
        <v>287</v>
      </c>
      <c r="C37" s="694"/>
      <c r="D37" s="694"/>
      <c r="E37" s="694"/>
      <c r="F37" s="694"/>
      <c r="G37" s="694"/>
      <c r="H37" s="694"/>
      <c r="I37" s="694"/>
      <c r="J37" s="694"/>
      <c r="K37" s="694"/>
      <c r="L37" s="694"/>
      <c r="M37" s="695"/>
      <c r="N37" s="684" t="s">
        <v>373</v>
      </c>
      <c r="O37" s="685"/>
      <c r="P37" s="685"/>
      <c r="Q37" s="685"/>
      <c r="R37" s="685"/>
      <c r="S37" s="685"/>
      <c r="T37" s="685"/>
      <c r="U37" s="685"/>
      <c r="V37" s="685"/>
      <c r="W37" s="685"/>
      <c r="X37" s="685"/>
      <c r="Y37" s="685"/>
      <c r="Z37" s="685"/>
      <c r="AA37" s="685"/>
      <c r="AB37" s="685"/>
      <c r="AC37" s="685"/>
      <c r="AD37" s="685"/>
      <c r="AE37" s="685"/>
      <c r="AF37" s="685"/>
      <c r="AG37" s="685"/>
      <c r="AH37" s="685"/>
      <c r="AI37" s="685"/>
      <c r="AJ37" s="685"/>
      <c r="AK37" s="685"/>
      <c r="AL37" s="686"/>
    </row>
    <row r="38" spans="2:38">
      <c r="B38" s="693"/>
      <c r="C38" s="694"/>
      <c r="D38" s="694"/>
      <c r="E38" s="694"/>
      <c r="F38" s="694"/>
      <c r="G38" s="694"/>
      <c r="H38" s="694"/>
      <c r="I38" s="694"/>
      <c r="J38" s="694"/>
      <c r="K38" s="694"/>
      <c r="L38" s="694"/>
      <c r="M38" s="695"/>
      <c r="N38" s="684"/>
      <c r="O38" s="685"/>
      <c r="P38" s="685"/>
      <c r="Q38" s="685"/>
      <c r="R38" s="685"/>
      <c r="S38" s="685"/>
      <c r="T38" s="685"/>
      <c r="U38" s="685"/>
      <c r="V38" s="685"/>
      <c r="W38" s="685"/>
      <c r="X38" s="685"/>
      <c r="Y38" s="685"/>
      <c r="Z38" s="685"/>
      <c r="AA38" s="685"/>
      <c r="AB38" s="685"/>
      <c r="AC38" s="685"/>
      <c r="AD38" s="685"/>
      <c r="AE38" s="685"/>
      <c r="AF38" s="685"/>
      <c r="AG38" s="685"/>
      <c r="AH38" s="685"/>
      <c r="AI38" s="685"/>
      <c r="AJ38" s="685"/>
      <c r="AK38" s="685"/>
      <c r="AL38" s="686"/>
    </row>
    <row r="39" spans="2:38">
      <c r="B39" s="693" t="s">
        <v>288</v>
      </c>
      <c r="C39" s="694"/>
      <c r="D39" s="694"/>
      <c r="E39" s="694"/>
      <c r="F39" s="694"/>
      <c r="G39" s="694"/>
      <c r="H39" s="694"/>
      <c r="I39" s="694"/>
      <c r="J39" s="694"/>
      <c r="K39" s="694"/>
      <c r="L39" s="694"/>
      <c r="M39" s="695"/>
      <c r="N39" s="684" t="s">
        <v>372</v>
      </c>
      <c r="O39" s="685"/>
      <c r="P39" s="685"/>
      <c r="Q39" s="685"/>
      <c r="R39" s="685"/>
      <c r="S39" s="685"/>
      <c r="T39" s="685"/>
      <c r="U39" s="685"/>
      <c r="V39" s="685"/>
      <c r="W39" s="685"/>
      <c r="X39" s="685"/>
      <c r="Y39" s="685"/>
      <c r="Z39" s="685"/>
      <c r="AA39" s="685"/>
      <c r="AB39" s="685"/>
      <c r="AC39" s="685"/>
      <c r="AD39" s="685"/>
      <c r="AE39" s="685"/>
      <c r="AF39" s="685"/>
      <c r="AG39" s="685"/>
      <c r="AH39" s="685"/>
      <c r="AI39" s="685"/>
      <c r="AJ39" s="685"/>
      <c r="AK39" s="685"/>
      <c r="AL39" s="686"/>
    </row>
    <row r="40" spans="2:38">
      <c r="B40" s="693"/>
      <c r="C40" s="694"/>
      <c r="D40" s="694"/>
      <c r="E40" s="694"/>
      <c r="F40" s="694"/>
      <c r="G40" s="694"/>
      <c r="H40" s="694"/>
      <c r="I40" s="694"/>
      <c r="J40" s="694"/>
      <c r="K40" s="694"/>
      <c r="L40" s="694"/>
      <c r="M40" s="695"/>
      <c r="N40" s="684"/>
      <c r="O40" s="685"/>
      <c r="P40" s="685"/>
      <c r="Q40" s="685"/>
      <c r="R40" s="685"/>
      <c r="S40" s="685"/>
      <c r="T40" s="685"/>
      <c r="U40" s="685"/>
      <c r="V40" s="685"/>
      <c r="W40" s="685"/>
      <c r="X40" s="685"/>
      <c r="Y40" s="685"/>
      <c r="Z40" s="685"/>
      <c r="AA40" s="685"/>
      <c r="AB40" s="685"/>
      <c r="AC40" s="685"/>
      <c r="AD40" s="685"/>
      <c r="AE40" s="685"/>
      <c r="AF40" s="685"/>
      <c r="AG40" s="685"/>
      <c r="AH40" s="685"/>
      <c r="AI40" s="685"/>
      <c r="AJ40" s="685"/>
      <c r="AK40" s="685"/>
      <c r="AL40" s="686"/>
    </row>
    <row r="41" spans="2:38" ht="19.5" customHeight="1">
      <c r="B41" s="693" t="s">
        <v>289</v>
      </c>
      <c r="C41" s="694"/>
      <c r="D41" s="694"/>
      <c r="E41" s="694"/>
      <c r="F41" s="694"/>
      <c r="G41" s="694"/>
      <c r="H41" s="694"/>
      <c r="I41" s="694"/>
      <c r="J41" s="694"/>
      <c r="K41" s="694"/>
      <c r="L41" s="694"/>
      <c r="M41" s="695"/>
      <c r="N41" s="687" t="s">
        <v>371</v>
      </c>
      <c r="O41" s="688"/>
      <c r="P41" s="688"/>
      <c r="Q41" s="688"/>
      <c r="R41" s="688"/>
      <c r="S41" s="688"/>
      <c r="T41" s="688"/>
      <c r="U41" s="688"/>
      <c r="V41" s="688"/>
      <c r="W41" s="688"/>
      <c r="X41" s="688"/>
      <c r="Y41" s="688"/>
      <c r="Z41" s="688"/>
      <c r="AA41" s="688"/>
      <c r="AB41" s="688"/>
      <c r="AC41" s="688"/>
      <c r="AD41" s="688"/>
      <c r="AE41" s="688"/>
      <c r="AF41" s="688"/>
      <c r="AG41" s="688"/>
      <c r="AH41" s="688"/>
      <c r="AI41" s="688"/>
      <c r="AJ41" s="688"/>
      <c r="AK41" s="688"/>
      <c r="AL41" s="689"/>
    </row>
    <row r="42" spans="2:38" ht="19.5" customHeight="1">
      <c r="B42" s="693"/>
      <c r="C42" s="694"/>
      <c r="D42" s="694"/>
      <c r="E42" s="694"/>
      <c r="F42" s="694"/>
      <c r="G42" s="694"/>
      <c r="H42" s="694"/>
      <c r="I42" s="694"/>
      <c r="J42" s="694"/>
      <c r="K42" s="694"/>
      <c r="L42" s="694"/>
      <c r="M42" s="695"/>
      <c r="N42" s="687"/>
      <c r="O42" s="688"/>
      <c r="P42" s="688"/>
      <c r="Q42" s="688"/>
      <c r="R42" s="688"/>
      <c r="S42" s="688"/>
      <c r="T42" s="688"/>
      <c r="U42" s="688"/>
      <c r="V42" s="688"/>
      <c r="W42" s="688"/>
      <c r="X42" s="688"/>
      <c r="Y42" s="688"/>
      <c r="Z42" s="688"/>
      <c r="AA42" s="688"/>
      <c r="AB42" s="688"/>
      <c r="AC42" s="688"/>
      <c r="AD42" s="688"/>
      <c r="AE42" s="688"/>
      <c r="AF42" s="688"/>
      <c r="AG42" s="688"/>
      <c r="AH42" s="688"/>
      <c r="AI42" s="688"/>
      <c r="AJ42" s="688"/>
      <c r="AK42" s="688"/>
      <c r="AL42" s="689"/>
    </row>
    <row r="43" spans="2:38">
      <c r="B43" s="693" t="s">
        <v>290</v>
      </c>
      <c r="C43" s="694"/>
      <c r="D43" s="694"/>
      <c r="E43" s="694"/>
      <c r="F43" s="694"/>
      <c r="G43" s="694"/>
      <c r="H43" s="694"/>
      <c r="I43" s="694"/>
      <c r="J43" s="694"/>
      <c r="K43" s="694"/>
      <c r="L43" s="694"/>
      <c r="M43" s="695"/>
      <c r="N43" s="684" t="s">
        <v>375</v>
      </c>
      <c r="O43" s="685"/>
      <c r="P43" s="685"/>
      <c r="Q43" s="685"/>
      <c r="R43" s="685"/>
      <c r="S43" s="685"/>
      <c r="T43" s="685"/>
      <c r="U43" s="685"/>
      <c r="V43" s="685"/>
      <c r="W43" s="685"/>
      <c r="X43" s="685"/>
      <c r="Y43" s="685"/>
      <c r="Z43" s="685"/>
      <c r="AA43" s="685"/>
      <c r="AB43" s="685"/>
      <c r="AC43" s="685"/>
      <c r="AD43" s="685"/>
      <c r="AE43" s="685"/>
      <c r="AF43" s="685"/>
      <c r="AG43" s="685"/>
      <c r="AH43" s="685"/>
      <c r="AI43" s="685"/>
      <c r="AJ43" s="685"/>
      <c r="AK43" s="685"/>
      <c r="AL43" s="686"/>
    </row>
    <row r="44" spans="2:38" ht="15.5" thickBot="1">
      <c r="B44" s="696"/>
      <c r="C44" s="697"/>
      <c r="D44" s="697"/>
      <c r="E44" s="697"/>
      <c r="F44" s="697"/>
      <c r="G44" s="697"/>
      <c r="H44" s="697"/>
      <c r="I44" s="697"/>
      <c r="J44" s="697"/>
      <c r="K44" s="697"/>
      <c r="L44" s="697"/>
      <c r="M44" s="698"/>
      <c r="N44" s="690"/>
      <c r="O44" s="691"/>
      <c r="P44" s="691"/>
      <c r="Q44" s="691"/>
      <c r="R44" s="691"/>
      <c r="S44" s="691"/>
      <c r="T44" s="691"/>
      <c r="U44" s="691"/>
      <c r="V44" s="691"/>
      <c r="W44" s="691"/>
      <c r="X44" s="691"/>
      <c r="Y44" s="691"/>
      <c r="Z44" s="691"/>
      <c r="AA44" s="691"/>
      <c r="AB44" s="691"/>
      <c r="AC44" s="691"/>
      <c r="AD44" s="691"/>
      <c r="AE44" s="691"/>
      <c r="AF44" s="691"/>
      <c r="AG44" s="691"/>
      <c r="AH44" s="691"/>
      <c r="AI44" s="691"/>
      <c r="AJ44" s="691"/>
      <c r="AK44" s="691"/>
      <c r="AL44" s="692"/>
    </row>
    <row r="46" spans="2:38" hidden="1"/>
    <row r="47" spans="2:38" hidden="1"/>
    <row r="49" hidden="1"/>
    <row r="50" ht="24" customHeight="1"/>
    <row r="57" hidden="1"/>
    <row r="58" ht="24.5" customHeight="1"/>
    <row r="59" hidden="1"/>
  </sheetData>
  <sheetProtection selectLockedCells="1"/>
  <mergeCells count="46">
    <mergeCell ref="AL5:AL7"/>
    <mergeCell ref="B3:E4"/>
    <mergeCell ref="F3:AI3"/>
    <mergeCell ref="AJ3:AJ4"/>
    <mergeCell ref="AK3:AK4"/>
    <mergeCell ref="AL3:AL4"/>
    <mergeCell ref="F4:AH4"/>
    <mergeCell ref="B5:E5"/>
    <mergeCell ref="F5:AH5"/>
    <mergeCell ref="AI5:AI7"/>
    <mergeCell ref="AJ5:AJ7"/>
    <mergeCell ref="AK5:AK7"/>
    <mergeCell ref="AI8:AI22"/>
    <mergeCell ref="AJ8:AJ22"/>
    <mergeCell ref="AK8:AK22"/>
    <mergeCell ref="AL8:AL22"/>
    <mergeCell ref="G9:L9"/>
    <mergeCell ref="M9:N9"/>
    <mergeCell ref="O9:V9"/>
    <mergeCell ref="G11:L11"/>
    <mergeCell ref="M11:N11"/>
    <mergeCell ref="O11:V11"/>
    <mergeCell ref="AI23:AI28"/>
    <mergeCell ref="AJ23:AJ28"/>
    <mergeCell ref="AK23:AK28"/>
    <mergeCell ref="AL23:AL28"/>
    <mergeCell ref="G24:L24"/>
    <mergeCell ref="M24:N24"/>
    <mergeCell ref="O24:V24"/>
    <mergeCell ref="W24:AH24"/>
    <mergeCell ref="B43:M44"/>
    <mergeCell ref="N43:AL44"/>
    <mergeCell ref="G26:L26"/>
    <mergeCell ref="B37:M38"/>
    <mergeCell ref="N37:AL38"/>
    <mergeCell ref="B39:M40"/>
    <mergeCell ref="N39:AL40"/>
    <mergeCell ref="B41:M42"/>
    <mergeCell ref="N41:AL42"/>
    <mergeCell ref="F27:AH27"/>
    <mergeCell ref="B28:E28"/>
    <mergeCell ref="F28:AH28"/>
    <mergeCell ref="B33:M34"/>
    <mergeCell ref="N33:AL34"/>
    <mergeCell ref="B35:M36"/>
    <mergeCell ref="N35:AL36"/>
  </mergeCells>
  <phoneticPr fontId="2"/>
  <pageMargins left="0.39370078740157483" right="0.39370078740157483" top="0.39370078740157483" bottom="0.39370078740157483" header="0.59055118110236227" footer="0.59055118110236227"/>
  <pageSetup paperSize="9" fitToHeight="0" orientation="portrait" r:id="rId1"/>
  <headerFooter>
    <oddFooter>&amp;C
6</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2:AK59"/>
  <sheetViews>
    <sheetView topLeftCell="A12" zoomScale="70" zoomScaleNormal="70" workbookViewId="0">
      <selection activeCell="A49" sqref="A49:XFD49"/>
    </sheetView>
  </sheetViews>
  <sheetFormatPr defaultColWidth="9" defaultRowHeight="15"/>
  <cols>
    <col min="1" max="1" width="4.7265625" style="9" customWidth="1"/>
    <col min="2" max="5" width="1.08984375" style="9" customWidth="1"/>
    <col min="6" max="6" width="3.7265625" style="9" customWidth="1"/>
    <col min="7" max="7" width="1" style="9" customWidth="1"/>
    <col min="8" max="8" width="2.26953125" style="9" customWidth="1"/>
    <col min="9" max="9" width="1.7265625" style="9" customWidth="1"/>
    <col min="10" max="10" width="1.36328125" style="9" customWidth="1"/>
    <col min="11" max="11" width="1.7265625" style="9" customWidth="1"/>
    <col min="12" max="12" width="1.36328125" style="9" customWidth="1"/>
    <col min="13" max="13" width="2" style="9" customWidth="1"/>
    <col min="14" max="14" width="1.6328125" style="9" customWidth="1"/>
    <col min="15" max="15" width="2.08984375" style="9" customWidth="1"/>
    <col min="16" max="16" width="2.36328125" style="9" customWidth="1"/>
    <col min="17" max="17" width="3.08984375" style="9" customWidth="1"/>
    <col min="18" max="18" width="2.26953125" style="9" customWidth="1"/>
    <col min="19" max="19" width="1.6328125" style="9" customWidth="1"/>
    <col min="20" max="21" width="1.90625" style="9" customWidth="1"/>
    <col min="22" max="24" width="2.08984375" style="9" customWidth="1"/>
    <col min="25" max="25" width="1.6328125" style="9" customWidth="1"/>
    <col min="26" max="26" width="1.90625" style="9" customWidth="1"/>
    <col min="27" max="32" width="2.26953125" style="9" customWidth="1"/>
    <col min="33" max="33" width="1.90625" style="9" customWidth="1"/>
    <col min="34" max="34" width="9.08984375" style="9" customWidth="1"/>
    <col min="35" max="35" width="7.6328125" style="9" customWidth="1"/>
    <col min="36" max="36" width="5.36328125" style="9" customWidth="1"/>
    <col min="37" max="37" width="10.453125" style="9" customWidth="1"/>
    <col min="38" max="16384" width="9" style="9"/>
  </cols>
  <sheetData>
    <row r="2" spans="2:37">
      <c r="B2" s="5" t="s">
        <v>451</v>
      </c>
    </row>
    <row r="3" spans="2:37" ht="15.5" thickBot="1"/>
    <row r="4" spans="2:37" ht="19.5" customHeight="1">
      <c r="B4" s="633" t="s">
        <v>509</v>
      </c>
      <c r="C4" s="634"/>
      <c r="D4" s="634"/>
      <c r="E4" s="634"/>
      <c r="F4" s="634"/>
      <c r="G4" s="634"/>
      <c r="H4" s="634"/>
      <c r="I4" s="634"/>
      <c r="J4" s="634"/>
      <c r="K4" s="634"/>
      <c r="L4" s="634"/>
      <c r="M4" s="634"/>
      <c r="N4" s="634"/>
      <c r="O4" s="634"/>
      <c r="P4" s="661" t="s">
        <v>38</v>
      </c>
      <c r="Q4" s="784" t="str">
        <f>IF(コントロールシート!$N$130="","",コントロールシート!$N$130)</f>
        <v/>
      </c>
      <c r="R4" s="784"/>
      <c r="S4" s="784"/>
      <c r="T4" s="784"/>
      <c r="U4" s="784"/>
      <c r="V4" s="784"/>
      <c r="W4" s="784"/>
      <c r="X4" s="784"/>
      <c r="Y4" s="784"/>
      <c r="Z4" s="579" t="s">
        <v>42</v>
      </c>
      <c r="AA4" s="579"/>
      <c r="AB4" s="584"/>
      <c r="AC4" s="30"/>
    </row>
    <row r="5" spans="2:37" ht="19.5" customHeight="1" thickBot="1">
      <c r="B5" s="641"/>
      <c r="C5" s="642"/>
      <c r="D5" s="642"/>
      <c r="E5" s="642"/>
      <c r="F5" s="642"/>
      <c r="G5" s="642"/>
      <c r="H5" s="642"/>
      <c r="I5" s="642"/>
      <c r="J5" s="642"/>
      <c r="K5" s="642"/>
      <c r="L5" s="642"/>
      <c r="M5" s="642"/>
      <c r="N5" s="642"/>
      <c r="O5" s="642"/>
      <c r="P5" s="619"/>
      <c r="Q5" s="785"/>
      <c r="R5" s="785"/>
      <c r="S5" s="785"/>
      <c r="T5" s="785"/>
      <c r="U5" s="785"/>
      <c r="V5" s="785"/>
      <c r="W5" s="785"/>
      <c r="X5" s="785"/>
      <c r="Y5" s="785"/>
      <c r="Z5" s="319"/>
      <c r="AA5" s="319"/>
      <c r="AB5" s="578"/>
      <c r="AC5" s="30"/>
      <c r="AI5" s="27"/>
      <c r="AJ5" s="27"/>
    </row>
    <row r="7" spans="2:37" ht="15.5" thickBot="1">
      <c r="B7" s="42" t="s">
        <v>492</v>
      </c>
    </row>
    <row r="8" spans="2:37" ht="19.5" customHeight="1">
      <c r="B8" s="643" t="s">
        <v>64</v>
      </c>
      <c r="C8" s="644"/>
      <c r="D8" s="644"/>
      <c r="E8" s="644"/>
      <c r="F8" s="647" t="s">
        <v>80</v>
      </c>
      <c r="G8" s="648"/>
      <c r="H8" s="648"/>
      <c r="I8" s="648"/>
      <c r="J8" s="648"/>
      <c r="K8" s="648"/>
      <c r="L8" s="648"/>
      <c r="M8" s="648"/>
      <c r="N8" s="648"/>
      <c r="O8" s="648"/>
      <c r="P8" s="648"/>
      <c r="Q8" s="648"/>
      <c r="R8" s="648"/>
      <c r="S8" s="648"/>
      <c r="T8" s="648"/>
      <c r="U8" s="648"/>
      <c r="V8" s="648"/>
      <c r="W8" s="649"/>
      <c r="X8" s="729" t="s">
        <v>60</v>
      </c>
      <c r="Y8" s="767"/>
      <c r="Z8" s="767"/>
      <c r="AA8" s="767"/>
      <c r="AB8" s="768"/>
      <c r="AC8" s="203" t="s">
        <v>61</v>
      </c>
      <c r="AD8" s="204"/>
      <c r="AE8" s="204"/>
      <c r="AF8" s="204"/>
      <c r="AG8" s="204"/>
      <c r="AH8" s="204"/>
      <c r="AI8" s="205"/>
      <c r="AJ8" s="729" t="s">
        <v>62</v>
      </c>
      <c r="AK8" s="730"/>
    </row>
    <row r="9" spans="2:37" ht="72" customHeight="1">
      <c r="B9" s="645"/>
      <c r="C9" s="646"/>
      <c r="D9" s="646"/>
      <c r="E9" s="646"/>
      <c r="F9" s="650" t="s">
        <v>453</v>
      </c>
      <c r="G9" s="651"/>
      <c r="H9" s="651"/>
      <c r="I9" s="651"/>
      <c r="J9" s="651"/>
      <c r="K9" s="651"/>
      <c r="L9" s="651"/>
      <c r="M9" s="651"/>
      <c r="N9" s="651"/>
      <c r="O9" s="651"/>
      <c r="P9" s="651"/>
      <c r="Q9" s="745"/>
      <c r="R9" s="650" t="s">
        <v>59</v>
      </c>
      <c r="S9" s="651"/>
      <c r="T9" s="651"/>
      <c r="U9" s="651"/>
      <c r="V9" s="651"/>
      <c r="W9" s="745"/>
      <c r="X9" s="731"/>
      <c r="Y9" s="769"/>
      <c r="Z9" s="769"/>
      <c r="AA9" s="769"/>
      <c r="AB9" s="770"/>
      <c r="AC9" s="202"/>
      <c r="AD9" s="206"/>
      <c r="AE9" s="206"/>
      <c r="AF9" s="206"/>
      <c r="AG9" s="206"/>
      <c r="AH9" s="206"/>
      <c r="AI9" s="207"/>
      <c r="AJ9" s="731"/>
      <c r="AK9" s="732"/>
    </row>
    <row r="10" spans="2:37" ht="18.75" customHeight="1">
      <c r="B10" s="786" t="s">
        <v>63</v>
      </c>
      <c r="C10" s="666"/>
      <c r="D10" s="666"/>
      <c r="E10" s="766"/>
      <c r="F10" s="36" t="s">
        <v>75</v>
      </c>
      <c r="G10" s="37"/>
      <c r="H10" s="37"/>
      <c r="I10" s="37"/>
      <c r="J10" s="37"/>
      <c r="K10" s="37"/>
      <c r="L10" s="37"/>
      <c r="M10" s="37"/>
      <c r="N10" s="37"/>
      <c r="O10" s="37"/>
      <c r="P10" s="37"/>
      <c r="Q10" s="38"/>
      <c r="R10" s="36"/>
      <c r="S10" s="37"/>
      <c r="T10" s="37"/>
      <c r="U10" s="37"/>
      <c r="V10" s="37"/>
      <c r="W10" s="38"/>
      <c r="X10" s="667" t="s">
        <v>79</v>
      </c>
      <c r="Y10" s="787"/>
      <c r="Z10" s="787"/>
      <c r="AA10" s="787"/>
      <c r="AB10" s="788"/>
      <c r="AC10" s="733" t="s">
        <v>493</v>
      </c>
      <c r="AD10" s="738"/>
      <c r="AE10" s="738"/>
      <c r="AF10" s="738"/>
      <c r="AG10" s="738"/>
      <c r="AH10" s="738"/>
      <c r="AI10" s="739"/>
      <c r="AJ10" s="733" t="s">
        <v>494</v>
      </c>
      <c r="AK10" s="734"/>
    </row>
    <row r="11" spans="2:37" ht="15.75" customHeight="1">
      <c r="B11" s="30"/>
      <c r="F11" s="44"/>
      <c r="G11" s="62"/>
      <c r="H11" s="62"/>
      <c r="I11" s="62"/>
      <c r="J11" s="62"/>
      <c r="K11" s="62"/>
      <c r="L11" s="62"/>
      <c r="M11" s="84"/>
      <c r="N11" s="61"/>
      <c r="O11" s="61"/>
      <c r="P11" s="61"/>
      <c r="Q11" s="194"/>
      <c r="R11" s="200"/>
      <c r="S11" s="61"/>
      <c r="T11" s="61"/>
      <c r="U11" s="61"/>
      <c r="V11" s="61"/>
      <c r="W11" s="186"/>
      <c r="X11" s="19"/>
      <c r="AB11" s="20"/>
      <c r="AC11" s="735"/>
      <c r="AD11" s="314"/>
      <c r="AE11" s="314"/>
      <c r="AF11" s="314"/>
      <c r="AG11" s="314"/>
      <c r="AH11" s="314"/>
      <c r="AI11" s="365"/>
      <c r="AJ11" s="735"/>
      <c r="AK11" s="613"/>
    </row>
    <row r="12" spans="2:37" ht="20.25" customHeight="1">
      <c r="B12" s="30"/>
      <c r="F12" s="137"/>
      <c r="H12" s="84"/>
      <c r="I12" s="85"/>
      <c r="J12" s="85"/>
      <c r="K12" s="85"/>
      <c r="L12" s="85"/>
      <c r="M12" s="81"/>
      <c r="N12" s="81"/>
      <c r="O12" s="81"/>
      <c r="P12" s="81"/>
      <c r="Q12" s="195"/>
      <c r="R12" s="201"/>
      <c r="S12" s="85"/>
      <c r="T12" s="85"/>
      <c r="U12" s="85"/>
      <c r="V12" s="85"/>
      <c r="W12" s="20"/>
      <c r="X12" s="19"/>
      <c r="AB12" s="20"/>
      <c r="AC12" s="735"/>
      <c r="AD12" s="314"/>
      <c r="AE12" s="314"/>
      <c r="AF12" s="314"/>
      <c r="AG12" s="314"/>
      <c r="AH12" s="314"/>
      <c r="AI12" s="365"/>
      <c r="AJ12" s="735"/>
      <c r="AK12" s="613"/>
    </row>
    <row r="13" spans="2:37" ht="18.75" customHeight="1">
      <c r="B13" s="30"/>
      <c r="F13" s="19"/>
      <c r="G13" s="82"/>
      <c r="H13" s="84"/>
      <c r="I13" s="85"/>
      <c r="J13" s="85"/>
      <c r="K13" s="85"/>
      <c r="L13" s="85"/>
      <c r="M13" s="81"/>
      <c r="N13" s="81"/>
      <c r="O13" s="81"/>
      <c r="P13" s="81"/>
      <c r="Q13" s="195"/>
      <c r="R13" s="201"/>
      <c r="S13" s="85"/>
      <c r="T13" s="85"/>
      <c r="U13" s="85"/>
      <c r="V13" s="85"/>
      <c r="W13" s="20"/>
      <c r="X13" s="19"/>
      <c r="AB13" s="20"/>
      <c r="AC13" s="735"/>
      <c r="AD13" s="314"/>
      <c r="AE13" s="314"/>
      <c r="AF13" s="314"/>
      <c r="AG13" s="314"/>
      <c r="AH13" s="314"/>
      <c r="AI13" s="365"/>
      <c r="AJ13" s="735"/>
      <c r="AK13" s="613"/>
    </row>
    <row r="14" spans="2:37" ht="15.75" customHeight="1">
      <c r="B14" s="183"/>
      <c r="C14" s="39"/>
      <c r="D14" s="39"/>
      <c r="E14" s="39"/>
      <c r="F14" s="150"/>
      <c r="G14" s="211"/>
      <c r="H14" s="211"/>
      <c r="I14" s="211"/>
      <c r="J14" s="211"/>
      <c r="K14" s="211"/>
      <c r="L14" s="211"/>
      <c r="M14" s="39"/>
      <c r="N14" s="212"/>
      <c r="O14" s="212"/>
      <c r="P14" s="212"/>
      <c r="Q14" s="213"/>
      <c r="R14" s="214"/>
      <c r="S14" s="212"/>
      <c r="T14" s="212"/>
      <c r="U14" s="212"/>
      <c r="V14" s="212"/>
      <c r="W14" s="213"/>
      <c r="X14" s="214"/>
      <c r="Y14" s="39"/>
      <c r="Z14" s="39"/>
      <c r="AA14" s="39"/>
      <c r="AB14" s="41"/>
      <c r="AC14" s="736"/>
      <c r="AD14" s="740"/>
      <c r="AE14" s="740"/>
      <c r="AF14" s="740"/>
      <c r="AG14" s="740"/>
      <c r="AH14" s="740"/>
      <c r="AI14" s="741"/>
      <c r="AJ14" s="736"/>
      <c r="AK14" s="737"/>
    </row>
    <row r="15" spans="2:37" ht="22.5" customHeight="1">
      <c r="B15" s="30"/>
      <c r="F15" s="19" t="s">
        <v>76</v>
      </c>
      <c r="G15" s="25"/>
      <c r="H15" s="25"/>
      <c r="I15" s="25"/>
      <c r="J15" s="25"/>
      <c r="K15" s="25"/>
      <c r="N15" s="25"/>
      <c r="O15" s="25"/>
      <c r="P15" s="25"/>
      <c r="Q15" s="187"/>
      <c r="R15" s="746" t="s">
        <v>565</v>
      </c>
      <c r="S15" s="747"/>
      <c r="T15" s="747"/>
      <c r="U15" s="747"/>
      <c r="V15" s="747"/>
      <c r="W15" s="748"/>
      <c r="X15" s="604" t="s">
        <v>466</v>
      </c>
      <c r="Y15" s="328"/>
      <c r="Z15" s="328"/>
      <c r="AA15" s="328"/>
      <c r="AB15" s="617"/>
      <c r="AC15" s="761" t="s">
        <v>468</v>
      </c>
      <c r="AD15" s="476"/>
      <c r="AE15" s="476"/>
      <c r="AF15" s="476"/>
      <c r="AG15" s="476"/>
      <c r="AH15" s="476"/>
      <c r="AI15" s="762"/>
      <c r="AJ15" s="735" t="s">
        <v>469</v>
      </c>
      <c r="AK15" s="613"/>
    </row>
    <row r="16" spans="2:37" ht="22.5" customHeight="1">
      <c r="B16" s="30"/>
      <c r="F16" s="46"/>
      <c r="G16" s="25"/>
      <c r="H16" s="25"/>
      <c r="I16" s="25"/>
      <c r="J16" s="25"/>
      <c r="K16" s="25"/>
      <c r="N16" s="25"/>
      <c r="O16" s="25"/>
      <c r="P16" s="25"/>
      <c r="Q16" s="187"/>
      <c r="R16" s="746"/>
      <c r="S16" s="747"/>
      <c r="T16" s="747"/>
      <c r="U16" s="747"/>
      <c r="V16" s="747"/>
      <c r="W16" s="748"/>
      <c r="X16" s="198"/>
      <c r="Z16" s="125"/>
      <c r="AA16" s="125"/>
      <c r="AB16" s="147"/>
      <c r="AC16" s="761"/>
      <c r="AD16" s="476"/>
      <c r="AE16" s="476"/>
      <c r="AF16" s="476"/>
      <c r="AG16" s="476"/>
      <c r="AH16" s="476"/>
      <c r="AI16" s="762"/>
      <c r="AJ16" s="735"/>
      <c r="AK16" s="613"/>
    </row>
    <row r="17" spans="2:37" ht="22.5" customHeight="1">
      <c r="B17" s="30"/>
      <c r="F17" s="59"/>
      <c r="G17" s="54"/>
      <c r="H17" s="54"/>
      <c r="I17" s="54"/>
      <c r="J17" s="54"/>
      <c r="K17" s="54"/>
      <c r="L17" s="39"/>
      <c r="M17" s="39"/>
      <c r="N17" s="54"/>
      <c r="O17" s="54"/>
      <c r="P17" s="54"/>
      <c r="Q17" s="191"/>
      <c r="R17" s="749"/>
      <c r="S17" s="750"/>
      <c r="T17" s="750"/>
      <c r="U17" s="750"/>
      <c r="V17" s="750"/>
      <c r="W17" s="751"/>
      <c r="X17" s="199"/>
      <c r="Y17" s="39"/>
      <c r="Z17" s="192"/>
      <c r="AA17" s="192"/>
      <c r="AB17" s="193"/>
      <c r="AC17" s="763"/>
      <c r="AD17" s="764"/>
      <c r="AE17" s="764"/>
      <c r="AF17" s="764"/>
      <c r="AG17" s="764"/>
      <c r="AH17" s="764"/>
      <c r="AI17" s="765"/>
      <c r="AJ17" s="736"/>
      <c r="AK17" s="737"/>
    </row>
    <row r="18" spans="2:37" ht="18.75" customHeight="1">
      <c r="B18" s="30"/>
      <c r="F18" s="19" t="s">
        <v>486</v>
      </c>
      <c r="G18" s="37"/>
      <c r="H18" s="37"/>
      <c r="I18" s="37"/>
      <c r="J18" s="37"/>
      <c r="K18" s="37"/>
      <c r="L18" s="37"/>
      <c r="M18" s="37"/>
      <c r="N18" s="37"/>
      <c r="O18" s="37"/>
      <c r="P18" s="37"/>
      <c r="Q18" s="38"/>
      <c r="R18" s="752" t="s">
        <v>564</v>
      </c>
      <c r="S18" s="753"/>
      <c r="T18" s="753"/>
      <c r="U18" s="753"/>
      <c r="V18" s="753"/>
      <c r="W18" s="754"/>
      <c r="X18" s="610" t="s">
        <v>467</v>
      </c>
      <c r="Y18" s="666"/>
      <c r="Z18" s="666"/>
      <c r="AA18" s="666"/>
      <c r="AB18" s="766"/>
      <c r="AC18" s="733" t="s">
        <v>452</v>
      </c>
      <c r="AD18" s="738"/>
      <c r="AE18" s="738"/>
      <c r="AF18" s="738"/>
      <c r="AG18" s="738"/>
      <c r="AH18" s="738"/>
      <c r="AI18" s="739"/>
      <c r="AJ18" s="196"/>
      <c r="AK18" s="208"/>
    </row>
    <row r="19" spans="2:37" ht="15.75" customHeight="1">
      <c r="B19" s="30"/>
      <c r="F19" s="60" t="s">
        <v>487</v>
      </c>
      <c r="G19" s="62"/>
      <c r="H19" s="62"/>
      <c r="I19" s="62"/>
      <c r="J19" s="62"/>
      <c r="K19" s="62"/>
      <c r="L19" s="62"/>
      <c r="M19" s="84"/>
      <c r="N19" s="61"/>
      <c r="O19" s="61"/>
      <c r="P19" s="61"/>
      <c r="Q19" s="194"/>
      <c r="R19" s="746"/>
      <c r="S19" s="747"/>
      <c r="T19" s="747"/>
      <c r="U19" s="747"/>
      <c r="V19" s="747"/>
      <c r="W19" s="748"/>
      <c r="X19" s="19"/>
      <c r="Z19" s="155"/>
      <c r="AA19" s="155"/>
      <c r="AB19" s="156"/>
      <c r="AC19" s="735"/>
      <c r="AD19" s="314"/>
      <c r="AE19" s="314"/>
      <c r="AF19" s="314"/>
      <c r="AG19" s="314"/>
      <c r="AH19" s="314"/>
      <c r="AI19" s="365"/>
      <c r="AJ19" s="155"/>
      <c r="AK19" s="209"/>
    </row>
    <row r="20" spans="2:37" ht="15.75" customHeight="1">
      <c r="B20" s="30"/>
      <c r="F20" s="60"/>
      <c r="G20" s="43"/>
      <c r="H20" s="43"/>
      <c r="I20" s="43"/>
      <c r="J20" s="43"/>
      <c r="K20" s="43"/>
      <c r="L20" s="43"/>
      <c r="M20" s="43"/>
      <c r="N20" s="43"/>
      <c r="O20" s="43"/>
      <c r="P20" s="43"/>
      <c r="Q20" s="117"/>
      <c r="R20" s="746"/>
      <c r="S20" s="747"/>
      <c r="T20" s="747"/>
      <c r="U20" s="747"/>
      <c r="V20" s="747"/>
      <c r="W20" s="748"/>
      <c r="X20" s="60"/>
      <c r="Y20" s="43"/>
      <c r="Z20" s="155"/>
      <c r="AA20" s="155"/>
      <c r="AB20" s="156"/>
      <c r="AC20" s="735"/>
      <c r="AD20" s="314"/>
      <c r="AE20" s="314"/>
      <c r="AF20" s="314"/>
      <c r="AG20" s="314"/>
      <c r="AH20" s="314"/>
      <c r="AI20" s="365"/>
      <c r="AJ20" s="155"/>
      <c r="AK20" s="209"/>
    </row>
    <row r="21" spans="2:37">
      <c r="B21" s="30"/>
      <c r="F21" s="19"/>
      <c r="Q21" s="20"/>
      <c r="R21" s="746"/>
      <c r="S21" s="747"/>
      <c r="T21" s="747"/>
      <c r="U21" s="747"/>
      <c r="V21" s="747"/>
      <c r="W21" s="748"/>
      <c r="X21" s="19"/>
      <c r="Z21" s="155"/>
      <c r="AA21" s="155"/>
      <c r="AB21" s="156"/>
      <c r="AC21" s="735"/>
      <c r="AD21" s="314"/>
      <c r="AE21" s="314"/>
      <c r="AF21" s="314"/>
      <c r="AG21" s="314"/>
      <c r="AH21" s="314"/>
      <c r="AI21" s="365"/>
      <c r="AJ21" s="155"/>
      <c r="AK21" s="209"/>
    </row>
    <row r="22" spans="2:37" ht="15.5" thickBot="1">
      <c r="B22" s="742" t="s">
        <v>83</v>
      </c>
      <c r="C22" s="743"/>
      <c r="D22" s="743"/>
      <c r="E22" s="744"/>
      <c r="F22" s="189"/>
      <c r="G22" s="188"/>
      <c r="H22" s="188"/>
      <c r="I22" s="188"/>
      <c r="J22" s="188"/>
      <c r="K22" s="188"/>
      <c r="L22" s="188"/>
      <c r="M22" s="188"/>
      <c r="N22" s="188"/>
      <c r="O22" s="188"/>
      <c r="P22" s="188"/>
      <c r="Q22" s="190"/>
      <c r="R22" s="755"/>
      <c r="S22" s="756"/>
      <c r="T22" s="756"/>
      <c r="U22" s="756"/>
      <c r="V22" s="756"/>
      <c r="W22" s="757"/>
      <c r="X22" s="189"/>
      <c r="Y22" s="188"/>
      <c r="Z22" s="181"/>
      <c r="AA22" s="181"/>
      <c r="AB22" s="197"/>
      <c r="AC22" s="758"/>
      <c r="AD22" s="759"/>
      <c r="AE22" s="759"/>
      <c r="AF22" s="759"/>
      <c r="AG22" s="759"/>
      <c r="AH22" s="759"/>
      <c r="AI22" s="760"/>
      <c r="AJ22" s="181"/>
      <c r="AK22" s="210"/>
    </row>
    <row r="23" spans="2:37">
      <c r="B23" s="185"/>
      <c r="C23" s="185"/>
      <c r="D23" s="185"/>
      <c r="E23" s="185"/>
      <c r="F23" s="27"/>
      <c r="G23" s="27"/>
      <c r="H23" s="27"/>
      <c r="I23" s="27"/>
      <c r="J23" s="27"/>
      <c r="K23" s="27"/>
      <c r="L23" s="27"/>
      <c r="M23" s="27"/>
      <c r="N23" s="27"/>
      <c r="O23" s="27"/>
      <c r="P23" s="27"/>
      <c r="Q23" s="27"/>
      <c r="R23" s="182"/>
      <c r="S23" s="182"/>
      <c r="T23" s="182"/>
      <c r="U23" s="182"/>
      <c r="V23" s="182"/>
      <c r="W23" s="182"/>
      <c r="X23" s="27"/>
      <c r="Y23" s="27"/>
      <c r="Z23" s="155"/>
      <c r="AA23" s="155"/>
      <c r="AB23" s="155"/>
      <c r="AC23" s="70"/>
      <c r="AD23" s="70"/>
      <c r="AE23" s="70"/>
      <c r="AF23" s="70"/>
      <c r="AG23" s="70"/>
      <c r="AH23" s="70"/>
      <c r="AI23" s="70"/>
      <c r="AJ23" s="155"/>
      <c r="AK23" s="155"/>
    </row>
    <row r="24" spans="2:37" ht="15.75" customHeight="1">
      <c r="B24" s="185"/>
      <c r="C24" s="185"/>
      <c r="D24" s="185"/>
      <c r="E24" s="185"/>
      <c r="F24" s="27"/>
      <c r="G24" s="27"/>
      <c r="H24" s="27"/>
      <c r="I24" s="27"/>
      <c r="J24" s="27"/>
      <c r="K24" s="27"/>
      <c r="L24" s="27"/>
      <c r="M24" s="27"/>
      <c r="N24" s="27"/>
      <c r="O24" s="27"/>
      <c r="P24" s="27"/>
      <c r="Q24" s="27"/>
      <c r="R24" s="27"/>
      <c r="S24" s="27"/>
      <c r="T24" s="27"/>
      <c r="U24" s="27"/>
      <c r="V24" s="27"/>
      <c r="W24" s="27"/>
      <c r="X24" s="27"/>
      <c r="Y24" s="27"/>
      <c r="Z24" s="184"/>
      <c r="AA24" s="184"/>
      <c r="AB24" s="184"/>
      <c r="AC24" s="184"/>
      <c r="AD24" s="78"/>
      <c r="AE24" s="27"/>
      <c r="AF24" s="27"/>
      <c r="AG24" s="155"/>
      <c r="AH24" s="70"/>
      <c r="AI24" s="70"/>
      <c r="AJ24" s="70"/>
      <c r="AK24" s="182"/>
    </row>
    <row r="25" spans="2:37" ht="15.5" thickBot="1">
      <c r="B25" s="42" t="s">
        <v>283</v>
      </c>
    </row>
    <row r="26" spans="2:37">
      <c r="B26" s="633" t="s">
        <v>284</v>
      </c>
      <c r="C26" s="634"/>
      <c r="D26" s="634"/>
      <c r="E26" s="634"/>
      <c r="F26" s="634"/>
      <c r="G26" s="634"/>
      <c r="H26" s="634"/>
      <c r="I26" s="634"/>
      <c r="J26" s="634"/>
      <c r="K26" s="634"/>
      <c r="L26" s="634"/>
      <c r="M26" s="704"/>
      <c r="N26" s="699" t="s">
        <v>285</v>
      </c>
      <c r="O26" s="634"/>
      <c r="P26" s="634"/>
      <c r="Q26" s="634"/>
      <c r="R26" s="634"/>
      <c r="S26" s="634"/>
      <c r="T26" s="634"/>
      <c r="U26" s="634"/>
      <c r="V26" s="634"/>
      <c r="W26" s="634"/>
      <c r="X26" s="634"/>
      <c r="Y26" s="634"/>
      <c r="Z26" s="634"/>
      <c r="AA26" s="634"/>
      <c r="AB26" s="634"/>
      <c r="AC26" s="634"/>
      <c r="AD26" s="634"/>
      <c r="AE26" s="634"/>
      <c r="AF26" s="634"/>
      <c r="AG26" s="634"/>
      <c r="AH26" s="634"/>
      <c r="AI26" s="634"/>
      <c r="AJ26" s="634"/>
      <c r="AK26" s="700"/>
    </row>
    <row r="27" spans="2:37" ht="15.5" thickBot="1">
      <c r="B27" s="705"/>
      <c r="C27" s="702"/>
      <c r="D27" s="702"/>
      <c r="E27" s="702"/>
      <c r="F27" s="702"/>
      <c r="G27" s="702"/>
      <c r="H27" s="702"/>
      <c r="I27" s="702"/>
      <c r="J27" s="702"/>
      <c r="K27" s="702"/>
      <c r="L27" s="702"/>
      <c r="M27" s="706"/>
      <c r="N27" s="701"/>
      <c r="O27" s="702"/>
      <c r="P27" s="702"/>
      <c r="Q27" s="702"/>
      <c r="R27" s="702"/>
      <c r="S27" s="702"/>
      <c r="T27" s="702"/>
      <c r="U27" s="702"/>
      <c r="V27" s="702"/>
      <c r="W27" s="702"/>
      <c r="X27" s="702"/>
      <c r="Y27" s="702"/>
      <c r="Z27" s="702"/>
      <c r="AA27" s="702"/>
      <c r="AB27" s="702"/>
      <c r="AC27" s="702"/>
      <c r="AD27" s="702"/>
      <c r="AE27" s="702"/>
      <c r="AF27" s="702"/>
      <c r="AG27" s="702"/>
      <c r="AH27" s="702"/>
      <c r="AI27" s="702"/>
      <c r="AJ27" s="702"/>
      <c r="AK27" s="703"/>
    </row>
    <row r="28" spans="2:37" ht="15.5" thickTop="1">
      <c r="B28" s="707" t="s">
        <v>286</v>
      </c>
      <c r="C28" s="708"/>
      <c r="D28" s="708"/>
      <c r="E28" s="708"/>
      <c r="F28" s="708"/>
      <c r="G28" s="708"/>
      <c r="H28" s="708"/>
      <c r="I28" s="708"/>
      <c r="J28" s="708"/>
      <c r="K28" s="708"/>
      <c r="L28" s="708"/>
      <c r="M28" s="709"/>
      <c r="N28" s="771" t="s">
        <v>374</v>
      </c>
      <c r="O28" s="772"/>
      <c r="P28" s="772"/>
      <c r="Q28" s="772"/>
      <c r="R28" s="772"/>
      <c r="S28" s="772"/>
      <c r="T28" s="772"/>
      <c r="U28" s="772"/>
      <c r="V28" s="772"/>
      <c r="W28" s="772"/>
      <c r="X28" s="772"/>
      <c r="Y28" s="772"/>
      <c r="Z28" s="772"/>
      <c r="AA28" s="772"/>
      <c r="AB28" s="772"/>
      <c r="AC28" s="772"/>
      <c r="AD28" s="772"/>
      <c r="AE28" s="772"/>
      <c r="AF28" s="772"/>
      <c r="AG28" s="772"/>
      <c r="AH28" s="772"/>
      <c r="AI28" s="772"/>
      <c r="AJ28" s="772"/>
      <c r="AK28" s="773"/>
    </row>
    <row r="29" spans="2:37">
      <c r="B29" s="693"/>
      <c r="C29" s="694"/>
      <c r="D29" s="694"/>
      <c r="E29" s="694"/>
      <c r="F29" s="694"/>
      <c r="G29" s="694"/>
      <c r="H29" s="694"/>
      <c r="I29" s="694"/>
      <c r="J29" s="694"/>
      <c r="K29" s="694"/>
      <c r="L29" s="694"/>
      <c r="M29" s="695"/>
      <c r="N29" s="774"/>
      <c r="O29" s="775"/>
      <c r="P29" s="775"/>
      <c r="Q29" s="775"/>
      <c r="R29" s="775"/>
      <c r="S29" s="775"/>
      <c r="T29" s="775"/>
      <c r="U29" s="775"/>
      <c r="V29" s="775"/>
      <c r="W29" s="775"/>
      <c r="X29" s="775"/>
      <c r="Y29" s="775"/>
      <c r="Z29" s="775"/>
      <c r="AA29" s="775"/>
      <c r="AB29" s="775"/>
      <c r="AC29" s="775"/>
      <c r="AD29" s="775"/>
      <c r="AE29" s="775"/>
      <c r="AF29" s="775"/>
      <c r="AG29" s="775"/>
      <c r="AH29" s="775"/>
      <c r="AI29" s="775"/>
      <c r="AJ29" s="775"/>
      <c r="AK29" s="776"/>
    </row>
    <row r="30" spans="2:37">
      <c r="B30" s="693" t="s">
        <v>287</v>
      </c>
      <c r="C30" s="694"/>
      <c r="D30" s="694"/>
      <c r="E30" s="694"/>
      <c r="F30" s="694"/>
      <c r="G30" s="694"/>
      <c r="H30" s="694"/>
      <c r="I30" s="694"/>
      <c r="J30" s="694"/>
      <c r="K30" s="694"/>
      <c r="L30" s="694"/>
      <c r="M30" s="695"/>
      <c r="N30" s="777" t="s">
        <v>373</v>
      </c>
      <c r="O30" s="602"/>
      <c r="P30" s="602"/>
      <c r="Q30" s="602"/>
      <c r="R30" s="602"/>
      <c r="S30" s="602"/>
      <c r="T30" s="602"/>
      <c r="U30" s="602"/>
      <c r="V30" s="602"/>
      <c r="W30" s="602"/>
      <c r="X30" s="602"/>
      <c r="Y30" s="602"/>
      <c r="Z30" s="602"/>
      <c r="AA30" s="602"/>
      <c r="AB30" s="602"/>
      <c r="AC30" s="602"/>
      <c r="AD30" s="602"/>
      <c r="AE30" s="602"/>
      <c r="AF30" s="602"/>
      <c r="AG30" s="602"/>
      <c r="AH30" s="602"/>
      <c r="AI30" s="602"/>
      <c r="AJ30" s="602"/>
      <c r="AK30" s="620"/>
    </row>
    <row r="31" spans="2:37">
      <c r="B31" s="693"/>
      <c r="C31" s="694"/>
      <c r="D31" s="694"/>
      <c r="E31" s="694"/>
      <c r="F31" s="694"/>
      <c r="G31" s="694"/>
      <c r="H31" s="694"/>
      <c r="I31" s="694"/>
      <c r="J31" s="694"/>
      <c r="K31" s="694"/>
      <c r="L31" s="694"/>
      <c r="M31" s="695"/>
      <c r="N31" s="774"/>
      <c r="O31" s="775"/>
      <c r="P31" s="775"/>
      <c r="Q31" s="775"/>
      <c r="R31" s="775"/>
      <c r="S31" s="775"/>
      <c r="T31" s="775"/>
      <c r="U31" s="775"/>
      <c r="V31" s="775"/>
      <c r="W31" s="775"/>
      <c r="X31" s="775"/>
      <c r="Y31" s="775"/>
      <c r="Z31" s="775"/>
      <c r="AA31" s="775"/>
      <c r="AB31" s="775"/>
      <c r="AC31" s="775"/>
      <c r="AD31" s="775"/>
      <c r="AE31" s="775"/>
      <c r="AF31" s="775"/>
      <c r="AG31" s="775"/>
      <c r="AH31" s="775"/>
      <c r="AI31" s="775"/>
      <c r="AJ31" s="775"/>
      <c r="AK31" s="776"/>
    </row>
    <row r="32" spans="2:37">
      <c r="B32" s="693" t="s">
        <v>288</v>
      </c>
      <c r="C32" s="694"/>
      <c r="D32" s="694"/>
      <c r="E32" s="694"/>
      <c r="F32" s="694"/>
      <c r="G32" s="694"/>
      <c r="H32" s="694"/>
      <c r="I32" s="694"/>
      <c r="J32" s="694"/>
      <c r="K32" s="694"/>
      <c r="L32" s="694"/>
      <c r="M32" s="695"/>
      <c r="N32" s="777" t="s">
        <v>372</v>
      </c>
      <c r="O32" s="602"/>
      <c r="P32" s="602"/>
      <c r="Q32" s="602"/>
      <c r="R32" s="602"/>
      <c r="S32" s="602"/>
      <c r="T32" s="602"/>
      <c r="U32" s="602"/>
      <c r="V32" s="602"/>
      <c r="W32" s="602"/>
      <c r="X32" s="602"/>
      <c r="Y32" s="602"/>
      <c r="Z32" s="602"/>
      <c r="AA32" s="602"/>
      <c r="AB32" s="602"/>
      <c r="AC32" s="602"/>
      <c r="AD32" s="602"/>
      <c r="AE32" s="602"/>
      <c r="AF32" s="602"/>
      <c r="AG32" s="602"/>
      <c r="AH32" s="602"/>
      <c r="AI32" s="602"/>
      <c r="AJ32" s="602"/>
      <c r="AK32" s="620"/>
    </row>
    <row r="33" spans="2:37">
      <c r="B33" s="693"/>
      <c r="C33" s="694"/>
      <c r="D33" s="694"/>
      <c r="E33" s="694"/>
      <c r="F33" s="694"/>
      <c r="G33" s="694"/>
      <c r="H33" s="694"/>
      <c r="I33" s="694"/>
      <c r="J33" s="694"/>
      <c r="K33" s="694"/>
      <c r="L33" s="694"/>
      <c r="M33" s="695"/>
      <c r="N33" s="774"/>
      <c r="O33" s="775"/>
      <c r="P33" s="775"/>
      <c r="Q33" s="775"/>
      <c r="R33" s="775"/>
      <c r="S33" s="775"/>
      <c r="T33" s="775"/>
      <c r="U33" s="775"/>
      <c r="V33" s="775"/>
      <c r="W33" s="775"/>
      <c r="X33" s="775"/>
      <c r="Y33" s="775"/>
      <c r="Z33" s="775"/>
      <c r="AA33" s="775"/>
      <c r="AB33" s="775"/>
      <c r="AC33" s="775"/>
      <c r="AD33" s="775"/>
      <c r="AE33" s="775"/>
      <c r="AF33" s="775"/>
      <c r="AG33" s="775"/>
      <c r="AH33" s="775"/>
      <c r="AI33" s="775"/>
      <c r="AJ33" s="775"/>
      <c r="AK33" s="776"/>
    </row>
    <row r="34" spans="2:37" ht="15.75" customHeight="1">
      <c r="B34" s="693" t="s">
        <v>289</v>
      </c>
      <c r="C34" s="694"/>
      <c r="D34" s="694"/>
      <c r="E34" s="694"/>
      <c r="F34" s="694"/>
      <c r="G34" s="694"/>
      <c r="H34" s="694"/>
      <c r="I34" s="694"/>
      <c r="J34" s="694"/>
      <c r="K34" s="694"/>
      <c r="L34" s="694"/>
      <c r="M34" s="695"/>
      <c r="N34" s="778" t="s">
        <v>371</v>
      </c>
      <c r="O34" s="779"/>
      <c r="P34" s="779"/>
      <c r="Q34" s="779"/>
      <c r="R34" s="779"/>
      <c r="S34" s="779"/>
      <c r="T34" s="779"/>
      <c r="U34" s="779"/>
      <c r="V34" s="779"/>
      <c r="W34" s="779"/>
      <c r="X34" s="779"/>
      <c r="Y34" s="779"/>
      <c r="Z34" s="779"/>
      <c r="AA34" s="779"/>
      <c r="AB34" s="779"/>
      <c r="AC34" s="779"/>
      <c r="AD34" s="779"/>
      <c r="AE34" s="779"/>
      <c r="AF34" s="779"/>
      <c r="AG34" s="779"/>
      <c r="AH34" s="779"/>
      <c r="AI34" s="779"/>
      <c r="AJ34" s="779"/>
      <c r="AK34" s="611"/>
    </row>
    <row r="35" spans="2:37">
      <c r="B35" s="693"/>
      <c r="C35" s="694"/>
      <c r="D35" s="694"/>
      <c r="E35" s="694"/>
      <c r="F35" s="694"/>
      <c r="G35" s="694"/>
      <c r="H35" s="694"/>
      <c r="I35" s="694"/>
      <c r="J35" s="694"/>
      <c r="K35" s="694"/>
      <c r="L35" s="694"/>
      <c r="M35" s="695"/>
      <c r="N35" s="780"/>
      <c r="O35" s="781"/>
      <c r="P35" s="781"/>
      <c r="Q35" s="781"/>
      <c r="R35" s="781"/>
      <c r="S35" s="781"/>
      <c r="T35" s="781"/>
      <c r="U35" s="781"/>
      <c r="V35" s="781"/>
      <c r="W35" s="781"/>
      <c r="X35" s="781"/>
      <c r="Y35" s="781"/>
      <c r="Z35" s="781"/>
      <c r="AA35" s="781"/>
      <c r="AB35" s="781"/>
      <c r="AC35" s="781"/>
      <c r="AD35" s="781"/>
      <c r="AE35" s="781"/>
      <c r="AF35" s="781"/>
      <c r="AG35" s="781"/>
      <c r="AH35" s="781"/>
      <c r="AI35" s="781"/>
      <c r="AJ35" s="781"/>
      <c r="AK35" s="782"/>
    </row>
    <row r="36" spans="2:37">
      <c r="B36" s="693" t="s">
        <v>290</v>
      </c>
      <c r="C36" s="694"/>
      <c r="D36" s="694"/>
      <c r="E36" s="694"/>
      <c r="F36" s="694"/>
      <c r="G36" s="694"/>
      <c r="H36" s="694"/>
      <c r="I36" s="694"/>
      <c r="J36" s="694"/>
      <c r="K36" s="694"/>
      <c r="L36" s="694"/>
      <c r="M36" s="695"/>
      <c r="N36" s="777" t="s">
        <v>375</v>
      </c>
      <c r="O36" s="602"/>
      <c r="P36" s="602"/>
      <c r="Q36" s="602"/>
      <c r="R36" s="602"/>
      <c r="S36" s="602"/>
      <c r="T36" s="602"/>
      <c r="U36" s="602"/>
      <c r="V36" s="602"/>
      <c r="W36" s="602"/>
      <c r="X36" s="602"/>
      <c r="Y36" s="602"/>
      <c r="Z36" s="602"/>
      <c r="AA36" s="602"/>
      <c r="AB36" s="602"/>
      <c r="AC36" s="602"/>
      <c r="AD36" s="602"/>
      <c r="AE36" s="602"/>
      <c r="AF36" s="602"/>
      <c r="AG36" s="602"/>
      <c r="AH36" s="602"/>
      <c r="AI36" s="602"/>
      <c r="AJ36" s="602"/>
      <c r="AK36" s="620"/>
    </row>
    <row r="37" spans="2:37" ht="15.5" thickBot="1">
      <c r="B37" s="696"/>
      <c r="C37" s="697"/>
      <c r="D37" s="697"/>
      <c r="E37" s="697"/>
      <c r="F37" s="697"/>
      <c r="G37" s="697"/>
      <c r="H37" s="697"/>
      <c r="I37" s="697"/>
      <c r="J37" s="697"/>
      <c r="K37" s="697"/>
      <c r="L37" s="697"/>
      <c r="M37" s="698"/>
      <c r="N37" s="783"/>
      <c r="O37" s="653"/>
      <c r="P37" s="653"/>
      <c r="Q37" s="653"/>
      <c r="R37" s="653"/>
      <c r="S37" s="653"/>
      <c r="T37" s="653"/>
      <c r="U37" s="653"/>
      <c r="V37" s="653"/>
      <c r="W37" s="653"/>
      <c r="X37" s="653"/>
      <c r="Y37" s="653"/>
      <c r="Z37" s="653"/>
      <c r="AA37" s="653"/>
      <c r="AB37" s="653"/>
      <c r="AC37" s="653"/>
      <c r="AD37" s="653"/>
      <c r="AE37" s="653"/>
      <c r="AF37" s="653"/>
      <c r="AG37" s="653"/>
      <c r="AH37" s="653"/>
      <c r="AI37" s="653"/>
      <c r="AJ37" s="653"/>
      <c r="AK37" s="654"/>
    </row>
    <row r="46" spans="2:37" hidden="1"/>
    <row r="47" spans="2:37" hidden="1"/>
    <row r="49" hidden="1"/>
    <row r="50" ht="24" customHeight="1"/>
    <row r="57" hidden="1"/>
    <row r="58" ht="24.5" customHeight="1"/>
    <row r="59" hidden="1"/>
  </sheetData>
  <sheetProtection selectLockedCells="1"/>
  <mergeCells count="34">
    <mergeCell ref="B4:O5"/>
    <mergeCell ref="P4:P5"/>
    <mergeCell ref="Q4:Y5"/>
    <mergeCell ref="Z4:AB5"/>
    <mergeCell ref="B10:E10"/>
    <mergeCell ref="B8:E9"/>
    <mergeCell ref="X10:AB10"/>
    <mergeCell ref="F8:W8"/>
    <mergeCell ref="B36:M37"/>
    <mergeCell ref="N28:AK29"/>
    <mergeCell ref="N30:AK31"/>
    <mergeCell ref="N32:AK33"/>
    <mergeCell ref="N34:AK35"/>
    <mergeCell ref="N36:AK37"/>
    <mergeCell ref="B28:M29"/>
    <mergeCell ref="B30:M31"/>
    <mergeCell ref="B32:M33"/>
    <mergeCell ref="B34:M35"/>
    <mergeCell ref="B26:M27"/>
    <mergeCell ref="N26:AK27"/>
    <mergeCell ref="AJ8:AK9"/>
    <mergeCell ref="AJ10:AK14"/>
    <mergeCell ref="AJ15:AK17"/>
    <mergeCell ref="AC10:AI14"/>
    <mergeCell ref="B22:E22"/>
    <mergeCell ref="F9:Q9"/>
    <mergeCell ref="R15:W17"/>
    <mergeCell ref="R18:W22"/>
    <mergeCell ref="R9:W9"/>
    <mergeCell ref="AC18:AI22"/>
    <mergeCell ref="AC15:AI17"/>
    <mergeCell ref="X15:AB15"/>
    <mergeCell ref="X18:AB18"/>
    <mergeCell ref="X8:AB9"/>
  </mergeCells>
  <phoneticPr fontId="2"/>
  <pageMargins left="0.39370078740157483" right="0.39370078740157483" top="0.39370078740157483" bottom="0.39370078740157483" header="0.59055118110236227" footer="0.59055118110236227"/>
  <pageSetup paperSize="9" scale="98" fitToHeight="0" orientation="portrait" r:id="rId1"/>
  <headerFooter>
    <oddFooter>&amp;C
7</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1"/>
  <dimension ref="A2:E59"/>
  <sheetViews>
    <sheetView zoomScale="70" zoomScaleNormal="70" workbookViewId="0">
      <selection activeCell="E6" sqref="E6"/>
    </sheetView>
  </sheetViews>
  <sheetFormatPr defaultColWidth="9" defaultRowHeight="15"/>
  <cols>
    <col min="1" max="1" width="4.7265625" style="9" customWidth="1"/>
    <col min="2" max="2" width="2.7265625" style="9" customWidth="1"/>
    <col min="3" max="3" width="15.7265625" style="9" customWidth="1"/>
    <col min="4" max="4" width="23.90625" style="9" customWidth="1"/>
    <col min="5" max="5" width="38.36328125" style="9" customWidth="1"/>
    <col min="6" max="16384" width="9" style="9"/>
  </cols>
  <sheetData>
    <row r="2" spans="1:5">
      <c r="A2" s="65" t="s">
        <v>87</v>
      </c>
    </row>
    <row r="3" spans="1:5">
      <c r="A3" s="27" t="s">
        <v>88</v>
      </c>
    </row>
    <row r="4" spans="1:5" ht="15.5" thickBot="1">
      <c r="B4" s="9" t="s">
        <v>89</v>
      </c>
    </row>
    <row r="5" spans="1:5" ht="24" customHeight="1">
      <c r="B5" s="633" t="s">
        <v>90</v>
      </c>
      <c r="C5" s="789"/>
      <c r="D5" s="18" t="s">
        <v>91</v>
      </c>
      <c r="E5" s="122" t="s">
        <v>92</v>
      </c>
    </row>
    <row r="6" spans="1:5" ht="72" customHeight="1">
      <c r="B6" s="786" t="s">
        <v>94</v>
      </c>
      <c r="C6" s="766"/>
      <c r="D6" s="108" t="s">
        <v>531</v>
      </c>
      <c r="E6" s="124" t="str">
        <f>コントロールシート!O141&amp;コントロールシート!P141&amp;コントロールシート!T141&amp;コントロールシート!X141&amp;コントロールシート!Y141&amp;コントロールシート!AB141&amp;コントロールシート!AE141&amp;コントロールシート!O142&amp;コントロールシート!P142</f>
        <v>"川の防災情報 宮城県 水位"、"宮城県 河川流域情報システム" 　等</v>
      </c>
    </row>
    <row r="7" spans="1:5" ht="52.5" customHeight="1">
      <c r="B7" s="790"/>
      <c r="C7" s="791"/>
      <c r="D7" s="107" t="str">
        <f>IF(コントロールシート!$P$138="","",コントロールシート!$P$138)</f>
        <v/>
      </c>
      <c r="E7" s="126" t="str">
        <f>IF(コントロールシート!$P$143="","",コントロールシート!$P$143)</f>
        <v/>
      </c>
    </row>
    <row r="8" spans="1:5" ht="52.5" customHeight="1">
      <c r="B8" s="335" t="s">
        <v>93</v>
      </c>
      <c r="C8" s="617"/>
      <c r="D8" s="108" t="s">
        <v>291</v>
      </c>
      <c r="E8" s="123" t="str">
        <f>コントロールシート!O151&amp;コントロールシート!P151&amp;コントロールシート!O152&amp;コントロールシート!P152&amp;コントロールシート!R152&amp;コントロールシート!O153&amp;コントロールシート!P153</f>
        <v>"宮城県 警報"、"0 警報"、"NHK 警報　宮城"、"宮城県 土砂災害警戒情報"　等</v>
      </c>
    </row>
    <row r="9" spans="1:5" ht="52.5" customHeight="1">
      <c r="B9" s="790"/>
      <c r="C9" s="791"/>
      <c r="D9" s="107" t="str">
        <f>IF(コントロールシート!$P$149="","",コントロールシート!$P$149)</f>
        <v/>
      </c>
      <c r="E9" s="126" t="str">
        <f>IF(コントロールシート!$P$154="","",コントロールシート!$P$154)</f>
        <v/>
      </c>
    </row>
    <row r="10" spans="1:5" ht="52.5" customHeight="1">
      <c r="B10" s="563" t="s">
        <v>96</v>
      </c>
      <c r="C10" s="623"/>
      <c r="D10" s="108" t="s">
        <v>532</v>
      </c>
      <c r="E10" s="14" t="str">
        <f>コントロールシート!O162&amp;コントロールシート!P162&amp;コントロールシート!O163&amp;コントロールシート!P163&amp;コントロールシート!R163</f>
        <v>"宮城県　避難"、"0 避難"</v>
      </c>
    </row>
    <row r="11" spans="1:5" ht="52.5" customHeight="1" thickBot="1">
      <c r="B11" s="792"/>
      <c r="C11" s="625"/>
      <c r="D11" s="109" t="str">
        <f>IF(コントロールシート!$P$160="","",コントロールシート!$P$160)</f>
        <v/>
      </c>
      <c r="E11" s="127" t="str">
        <f>IF(コントロールシート!$P$164="","",コントロールシート!$P$164)</f>
        <v/>
      </c>
    </row>
    <row r="14" spans="1:5">
      <c r="A14" s="9" t="s">
        <v>95</v>
      </c>
    </row>
    <row r="15" spans="1:5" ht="6" customHeight="1"/>
    <row r="16" spans="1:5" ht="35.25" customHeight="1">
      <c r="B16" s="128" t="s">
        <v>298</v>
      </c>
      <c r="C16" s="314" t="s">
        <v>97</v>
      </c>
      <c r="D16" s="314"/>
      <c r="E16" s="314"/>
    </row>
    <row r="17" spans="2:5" ht="35.25" customHeight="1">
      <c r="B17" s="128" t="s">
        <v>298</v>
      </c>
      <c r="C17" s="314" t="s">
        <v>533</v>
      </c>
      <c r="D17" s="314"/>
      <c r="E17" s="314"/>
    </row>
    <row r="18" spans="2:5">
      <c r="B18" s="328" t="str">
        <f>IF(C18&lt;&gt;"","□","")</f>
        <v/>
      </c>
      <c r="C18" s="405" t="str">
        <f>IF(コントロールシート!$N$173="","",コントロールシート!$N$173)</f>
        <v/>
      </c>
      <c r="D18" s="405"/>
      <c r="E18" s="405"/>
    </row>
    <row r="19" spans="2:5">
      <c r="B19" s="328"/>
      <c r="C19" s="405"/>
      <c r="D19" s="405"/>
      <c r="E19" s="405"/>
    </row>
    <row r="20" spans="2:5">
      <c r="B20" s="328" t="str">
        <f>IF(C20&lt;&gt;"","□","")</f>
        <v/>
      </c>
      <c r="C20" s="405" t="str">
        <f>IF(コントロールシート!$N$175="","",コントロールシート!$N$175)</f>
        <v/>
      </c>
      <c r="D20" s="405"/>
      <c r="E20" s="405"/>
    </row>
    <row r="21" spans="2:5">
      <c r="B21" s="328"/>
      <c r="C21" s="405"/>
      <c r="D21" s="405"/>
      <c r="E21" s="405"/>
    </row>
    <row r="22" spans="2:5">
      <c r="B22" s="328" t="str">
        <f>IF(C22&lt;&gt;"","□","")</f>
        <v/>
      </c>
      <c r="C22" s="405" t="str">
        <f>IF(コントロールシート!$N$177="","",コントロールシート!$N$177)</f>
        <v/>
      </c>
      <c r="D22" s="405"/>
      <c r="E22" s="405"/>
    </row>
    <row r="23" spans="2:5">
      <c r="B23" s="328"/>
      <c r="C23" s="405"/>
      <c r="D23" s="405"/>
      <c r="E23" s="405"/>
    </row>
    <row r="24" spans="2:5">
      <c r="B24" s="328" t="str">
        <f>IF(C24&lt;&gt;"","□","")</f>
        <v/>
      </c>
      <c r="C24" s="405" t="str">
        <f>IF(コントロールシート!$N$179="","",コントロールシート!$N$179)</f>
        <v/>
      </c>
      <c r="D24" s="405"/>
      <c r="E24" s="405"/>
    </row>
    <row r="25" spans="2:5">
      <c r="B25" s="328"/>
      <c r="C25" s="405"/>
      <c r="D25" s="405"/>
      <c r="E25" s="405"/>
    </row>
    <row r="46" hidden="1"/>
    <row r="47" hidden="1"/>
    <row r="49" hidden="1"/>
    <row r="50" ht="24" customHeight="1"/>
    <row r="57" hidden="1"/>
    <row r="58" ht="24.5" customHeight="1"/>
    <row r="59" hidden="1"/>
  </sheetData>
  <sheetProtection selectLockedCells="1"/>
  <mergeCells count="14">
    <mergeCell ref="C18:E19"/>
    <mergeCell ref="C20:E21"/>
    <mergeCell ref="C22:E23"/>
    <mergeCell ref="C24:E25"/>
    <mergeCell ref="B18:B19"/>
    <mergeCell ref="B20:B21"/>
    <mergeCell ref="B22:B23"/>
    <mergeCell ref="B24:B25"/>
    <mergeCell ref="C16:E16"/>
    <mergeCell ref="C17:E17"/>
    <mergeCell ref="B5:C5"/>
    <mergeCell ref="B8:C9"/>
    <mergeCell ref="B6:C7"/>
    <mergeCell ref="B10:C11"/>
  </mergeCells>
  <phoneticPr fontId="2"/>
  <pageMargins left="0.39370078740157483" right="0.39370078740157483" top="0.39370078740157483" bottom="0.39370078740157483" header="0.59055118110236227" footer="0.59055118110236227"/>
  <pageSetup paperSize="9" orientation="portrait" r:id="rId1"/>
  <headerFooter>
    <oddFooter>&amp;C
8</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1">
    <pageSetUpPr fitToPage="1"/>
  </sheetPr>
  <dimension ref="B1:AC60"/>
  <sheetViews>
    <sheetView zoomScale="85" zoomScaleNormal="85" workbookViewId="0">
      <selection activeCell="B43" sqref="B43:H45"/>
    </sheetView>
  </sheetViews>
  <sheetFormatPr defaultColWidth="9" defaultRowHeight="15"/>
  <cols>
    <col min="1" max="1" width="4.7265625" style="9" customWidth="1"/>
    <col min="2" max="2" width="2.36328125" style="9" customWidth="1"/>
    <col min="3" max="3" width="6.90625" style="9" customWidth="1"/>
    <col min="4" max="4" width="9.453125" style="9" customWidth="1"/>
    <col min="5" max="5" width="2.90625" style="9" customWidth="1"/>
    <col min="6" max="6" width="8" style="9" customWidth="1"/>
    <col min="7" max="7" width="5.453125" style="9" customWidth="1"/>
    <col min="8" max="8" width="6.6328125" style="9" customWidth="1"/>
    <col min="9" max="9" width="3" style="9" customWidth="1"/>
    <col min="10" max="10" width="4.453125" style="9" customWidth="1"/>
    <col min="11" max="11" width="3.453125" style="9" customWidth="1"/>
    <col min="12" max="12" width="3.26953125" style="9" customWidth="1"/>
    <col min="13" max="13" width="4.7265625" style="9" customWidth="1"/>
    <col min="14" max="14" width="2.08984375" style="9" customWidth="1"/>
    <col min="15" max="15" width="4.453125" style="9" customWidth="1"/>
    <col min="16" max="16" width="0.7265625" style="9" customWidth="1"/>
    <col min="17" max="17" width="5" style="9" customWidth="1"/>
    <col min="18" max="18" width="3.36328125" style="9" customWidth="1"/>
    <col min="19" max="19" width="3.453125" style="9" customWidth="1"/>
    <col min="20" max="20" width="4.6328125" style="9" customWidth="1"/>
    <col min="21" max="21" width="3" style="9" customWidth="1"/>
    <col min="22" max="22" width="5.26953125" style="9" customWidth="1"/>
    <col min="23" max="23" width="4.7265625" style="9" customWidth="1"/>
    <col min="24" max="24" width="9" style="9"/>
    <col min="25" max="25" width="6" style="9" customWidth="1"/>
    <col min="26" max="16384" width="9" style="9"/>
  </cols>
  <sheetData>
    <row r="1" spans="2:23" ht="7.5" customHeight="1"/>
    <row r="2" spans="2:23" ht="15.75" customHeight="1">
      <c r="B2" s="42" t="s">
        <v>98</v>
      </c>
    </row>
    <row r="3" spans="2:23">
      <c r="B3" s="42" t="s">
        <v>99</v>
      </c>
    </row>
    <row r="4" spans="2:23" ht="9" customHeight="1"/>
    <row r="5" spans="2:23" ht="20.25" customHeight="1" thickBot="1">
      <c r="C5" s="9" t="s">
        <v>100</v>
      </c>
    </row>
    <row r="6" spans="2:23" ht="13.5" customHeight="1">
      <c r="B6" s="824" t="s">
        <v>101</v>
      </c>
      <c r="C6" s="825"/>
      <c r="D6" s="825"/>
      <c r="E6" s="825"/>
      <c r="F6" s="22"/>
      <c r="G6" s="22"/>
      <c r="H6" s="22"/>
      <c r="I6" s="22"/>
      <c r="J6" s="22"/>
      <c r="K6" s="22"/>
      <c r="L6" s="22"/>
      <c r="M6" s="22"/>
      <c r="N6" s="22"/>
      <c r="O6" s="22"/>
      <c r="P6" s="22"/>
      <c r="Q6" s="22"/>
      <c r="R6" s="22"/>
      <c r="S6" s="22"/>
      <c r="T6" s="22"/>
      <c r="U6" s="22"/>
      <c r="V6" s="22"/>
      <c r="W6" s="48"/>
    </row>
    <row r="7" spans="2:23" ht="13.5" customHeight="1">
      <c r="B7" s="826"/>
      <c r="C7" s="827"/>
      <c r="D7" s="827"/>
      <c r="E7" s="827"/>
      <c r="W7" s="14"/>
    </row>
    <row r="8" spans="2:23">
      <c r="B8" s="30"/>
      <c r="W8" s="14"/>
    </row>
    <row r="9" spans="2:23">
      <c r="B9" s="30"/>
      <c r="W9" s="14"/>
    </row>
    <row r="10" spans="2:23">
      <c r="B10" s="30"/>
      <c r="W10" s="14"/>
    </row>
    <row r="11" spans="2:23">
      <c r="B11" s="30"/>
      <c r="W11" s="14"/>
    </row>
    <row r="12" spans="2:23">
      <c r="B12" s="30"/>
      <c r="W12" s="14"/>
    </row>
    <row r="13" spans="2:23">
      <c r="B13" s="30"/>
      <c r="W13" s="14"/>
    </row>
    <row r="14" spans="2:23">
      <c r="B14" s="30"/>
      <c r="W14" s="14"/>
    </row>
    <row r="15" spans="2:23">
      <c r="B15" s="30"/>
      <c r="W15" s="14"/>
    </row>
    <row r="16" spans="2:23">
      <c r="B16" s="30"/>
      <c r="W16" s="14"/>
    </row>
    <row r="17" spans="2:23">
      <c r="B17" s="30"/>
      <c r="W17" s="14"/>
    </row>
    <row r="18" spans="2:23">
      <c r="B18" s="30"/>
      <c r="W18" s="14"/>
    </row>
    <row r="19" spans="2:23">
      <c r="B19" s="30"/>
      <c r="W19" s="14"/>
    </row>
    <row r="20" spans="2:23">
      <c r="B20" s="30"/>
      <c r="W20" s="14"/>
    </row>
    <row r="21" spans="2:23">
      <c r="B21" s="30"/>
      <c r="W21" s="14"/>
    </row>
    <row r="22" spans="2:23">
      <c r="B22" s="30"/>
      <c r="W22" s="14"/>
    </row>
    <row r="23" spans="2:23">
      <c r="B23" s="30"/>
      <c r="W23" s="14"/>
    </row>
    <row r="24" spans="2:23">
      <c r="B24" s="30"/>
      <c r="W24" s="14"/>
    </row>
    <row r="25" spans="2:23">
      <c r="B25" s="30"/>
      <c r="W25" s="14"/>
    </row>
    <row r="26" spans="2:23">
      <c r="B26" s="30"/>
      <c r="W26" s="14"/>
    </row>
    <row r="27" spans="2:23">
      <c r="B27" s="30"/>
      <c r="W27" s="14"/>
    </row>
    <row r="28" spans="2:23">
      <c r="B28" s="30"/>
      <c r="W28" s="14"/>
    </row>
    <row r="29" spans="2:23">
      <c r="B29" s="30"/>
      <c r="W29" s="14"/>
    </row>
    <row r="30" spans="2:23">
      <c r="B30" s="30"/>
      <c r="W30" s="14"/>
    </row>
    <row r="31" spans="2:23">
      <c r="B31" s="30"/>
      <c r="W31" s="14"/>
    </row>
    <row r="32" spans="2:23">
      <c r="B32" s="30"/>
      <c r="W32" s="14"/>
    </row>
    <row r="33" spans="2:29" hidden="1">
      <c r="B33" s="30"/>
      <c r="W33" s="14"/>
    </row>
    <row r="34" spans="2:29" hidden="1">
      <c r="B34" s="30"/>
      <c r="W34" s="14"/>
    </row>
    <row r="35" spans="2:29" hidden="1">
      <c r="B35" s="30"/>
      <c r="W35" s="14"/>
    </row>
    <row r="36" spans="2:29" ht="15.5" thickBot="1">
      <c r="B36" s="15"/>
      <c r="C36" s="11"/>
      <c r="D36" s="11"/>
      <c r="E36" s="11"/>
      <c r="F36" s="11"/>
      <c r="G36" s="11"/>
      <c r="H36" s="11"/>
      <c r="I36" s="11"/>
      <c r="J36" s="11"/>
      <c r="K36" s="11"/>
      <c r="L36" s="11"/>
      <c r="M36" s="11"/>
      <c r="N36" s="11"/>
      <c r="O36" s="11"/>
      <c r="P36" s="11"/>
      <c r="Q36" s="11"/>
      <c r="R36" s="11"/>
      <c r="S36" s="11"/>
      <c r="T36" s="11"/>
      <c r="U36" s="11"/>
      <c r="V36" s="11"/>
      <c r="W36" s="12"/>
    </row>
    <row r="37" spans="2:29" ht="19.5" customHeight="1">
      <c r="B37" s="801"/>
      <c r="C37" s="591"/>
      <c r="D37" s="591"/>
      <c r="E37" s="589" t="s">
        <v>379</v>
      </c>
      <c r="F37" s="591"/>
      <c r="G37" s="591"/>
      <c r="H37" s="591"/>
      <c r="I37" s="591"/>
      <c r="J37" s="591"/>
      <c r="K37" s="589" t="s">
        <v>103</v>
      </c>
      <c r="L37" s="591"/>
      <c r="M37" s="591"/>
      <c r="N37" s="592"/>
      <c r="O37" s="589" t="s">
        <v>104</v>
      </c>
      <c r="P37" s="591"/>
      <c r="Q37" s="591"/>
      <c r="R37" s="591"/>
      <c r="S37" s="592"/>
      <c r="T37" s="589" t="s">
        <v>105</v>
      </c>
      <c r="U37" s="591"/>
      <c r="V37" s="591"/>
      <c r="W37" s="590"/>
    </row>
    <row r="38" spans="2:29" ht="18.75" customHeight="1">
      <c r="B38" s="830" t="s">
        <v>106</v>
      </c>
      <c r="C38" s="831"/>
      <c r="D38" s="831"/>
      <c r="E38" s="610" t="s">
        <v>38</v>
      </c>
      <c r="F38" s="810" t="str">
        <f>IF(コントロールシート!$M$187="","",コントロールシート!$M$187)</f>
        <v/>
      </c>
      <c r="G38" s="810"/>
      <c r="H38" s="810"/>
      <c r="I38" s="810"/>
      <c r="J38" s="828" t="s">
        <v>42</v>
      </c>
      <c r="K38" s="60"/>
      <c r="L38" s="43" t="s">
        <v>108</v>
      </c>
      <c r="M38" s="43"/>
      <c r="O38" s="610" t="s">
        <v>38</v>
      </c>
      <c r="P38" s="664" t="str">
        <f>IF(コントロールシート!$O$190="","",コントロールシート!$O$190)</f>
        <v/>
      </c>
      <c r="Q38" s="664"/>
      <c r="R38" s="666" t="s">
        <v>122</v>
      </c>
      <c r="S38" s="766"/>
      <c r="T38" s="610" t="s">
        <v>38</v>
      </c>
      <c r="U38" s="666" t="str">
        <f>IF(コントロールシート!$O$191="","",コントロールシート!$O$191)</f>
        <v/>
      </c>
      <c r="V38" s="666"/>
      <c r="W38" s="620" t="s">
        <v>205</v>
      </c>
    </row>
    <row r="39" spans="2:29" ht="18.75" customHeight="1">
      <c r="B39" s="832"/>
      <c r="C39" s="833"/>
      <c r="D39" s="833"/>
      <c r="E39" s="604"/>
      <c r="F39" s="811"/>
      <c r="G39" s="811"/>
      <c r="H39" s="811"/>
      <c r="I39" s="811"/>
      <c r="J39" s="829"/>
      <c r="K39" s="60"/>
      <c r="L39" s="43" t="s">
        <v>109</v>
      </c>
      <c r="M39" s="43"/>
      <c r="O39" s="604"/>
      <c r="P39" s="595"/>
      <c r="Q39" s="595"/>
      <c r="R39" s="328"/>
      <c r="S39" s="617"/>
      <c r="T39" s="604"/>
      <c r="U39" s="328"/>
      <c r="V39" s="328"/>
      <c r="W39" s="588"/>
    </row>
    <row r="40" spans="2:29" ht="19.5" customHeight="1" thickBot="1">
      <c r="B40" s="832"/>
      <c r="C40" s="833"/>
      <c r="D40" s="833"/>
      <c r="E40" s="19" t="s">
        <v>38</v>
      </c>
      <c r="F40" s="834" t="str">
        <f>IF(コントロールシート!$T$187="","",コントロールシート!$T$187)</f>
        <v/>
      </c>
      <c r="G40" s="834"/>
      <c r="H40" s="834"/>
      <c r="I40" s="834"/>
      <c r="J40" s="82" t="s">
        <v>107</v>
      </c>
      <c r="K40" s="118" t="s">
        <v>38</v>
      </c>
      <c r="L40" s="94" t="str">
        <f>IF(コントロールシート!$Q$189="","",コントロールシート!$Q$189)</f>
        <v/>
      </c>
      <c r="M40" s="43" t="s">
        <v>110</v>
      </c>
      <c r="N40" s="41"/>
      <c r="O40" s="660"/>
      <c r="P40" s="665"/>
      <c r="Q40" s="665"/>
      <c r="R40" s="652"/>
      <c r="S40" s="791"/>
      <c r="T40" s="660"/>
      <c r="U40" s="652"/>
      <c r="V40" s="652"/>
      <c r="W40" s="776"/>
    </row>
    <row r="41" spans="2:29">
      <c r="B41" s="22"/>
      <c r="C41" s="22"/>
      <c r="D41" s="22"/>
      <c r="E41" s="22"/>
      <c r="F41" s="22"/>
      <c r="G41" s="22"/>
      <c r="H41" s="22"/>
      <c r="I41" s="22"/>
      <c r="J41" s="22"/>
      <c r="K41" s="22"/>
      <c r="L41" s="22"/>
      <c r="M41" s="22"/>
      <c r="N41" s="22"/>
      <c r="O41" s="22"/>
      <c r="P41" s="22"/>
      <c r="Q41" s="22"/>
      <c r="R41" s="22"/>
      <c r="S41" s="22"/>
      <c r="T41" s="22"/>
      <c r="U41" s="22"/>
      <c r="V41" s="22"/>
      <c r="W41" s="22"/>
    </row>
    <row r="43" spans="2:29" ht="18.5" customHeight="1" thickBot="1">
      <c r="B43" s="812" t="s">
        <v>653</v>
      </c>
      <c r="C43" s="813"/>
      <c r="D43" s="813"/>
      <c r="E43" s="813"/>
      <c r="F43" s="813"/>
      <c r="G43" s="813"/>
      <c r="H43" s="813"/>
      <c r="J43" s="793"/>
      <c r="K43" s="793"/>
      <c r="L43" s="793"/>
      <c r="M43" s="793"/>
      <c r="N43" s="793"/>
      <c r="O43" s="793"/>
      <c r="P43" s="25"/>
      <c r="Q43" s="364" t="s">
        <v>389</v>
      </c>
      <c r="R43" s="364"/>
      <c r="S43" s="364"/>
      <c r="T43" s="364"/>
      <c r="U43" s="364"/>
      <c r="V43" s="364"/>
      <c r="W43" s="364"/>
    </row>
    <row r="44" spans="2:29" ht="20.25" customHeight="1">
      <c r="B44" s="633" t="s">
        <v>331</v>
      </c>
      <c r="C44" s="634"/>
      <c r="D44" s="634"/>
      <c r="E44" s="661" t="s">
        <v>38</v>
      </c>
      <c r="F44" s="579" t="str">
        <f>IF(コントロールシート!$V$204="","",コントロールシート!$V$204)</f>
        <v/>
      </c>
      <c r="G44" s="579"/>
      <c r="H44" s="822" t="s">
        <v>377</v>
      </c>
      <c r="J44" s="793"/>
      <c r="K44" s="793"/>
      <c r="L44" s="793"/>
      <c r="M44" s="793"/>
      <c r="N44" s="793"/>
      <c r="O44" s="793"/>
      <c r="P44" s="25"/>
      <c r="AC44" s="42"/>
    </row>
    <row r="45" spans="2:29" ht="20.25" customHeight="1">
      <c r="B45" s="635"/>
      <c r="C45" s="636"/>
      <c r="D45" s="636"/>
      <c r="E45" s="660"/>
      <c r="F45" s="652"/>
      <c r="G45" s="652"/>
      <c r="H45" s="823"/>
      <c r="J45" s="793"/>
      <c r="K45" s="793"/>
      <c r="L45" s="793"/>
      <c r="M45" s="793"/>
      <c r="N45" s="793"/>
      <c r="O45" s="793"/>
      <c r="P45" s="25"/>
    </row>
    <row r="46" spans="2:29" ht="20.25" customHeight="1">
      <c r="B46" s="818" t="s">
        <v>407</v>
      </c>
      <c r="C46" s="819"/>
      <c r="D46" s="819"/>
      <c r="E46" s="610" t="s">
        <v>38</v>
      </c>
      <c r="F46" s="816">
        <f>コントロールシート!AI204</f>
        <v>0</v>
      </c>
      <c r="G46" s="816"/>
      <c r="H46" s="814" t="s">
        <v>107</v>
      </c>
      <c r="I46" s="508"/>
      <c r="J46" s="793"/>
      <c r="K46" s="793"/>
      <c r="L46" s="793"/>
      <c r="M46" s="793"/>
      <c r="N46" s="793"/>
      <c r="O46" s="793"/>
      <c r="P46" s="25"/>
      <c r="AC46" s="42"/>
    </row>
    <row r="47" spans="2:29" ht="20.25" customHeight="1" thickBot="1">
      <c r="B47" s="820"/>
      <c r="C47" s="821"/>
      <c r="D47" s="821"/>
      <c r="E47" s="619"/>
      <c r="F47" s="817"/>
      <c r="G47" s="817"/>
      <c r="H47" s="815"/>
      <c r="I47" s="508"/>
      <c r="J47" s="793"/>
      <c r="K47" s="793"/>
      <c r="L47" s="793"/>
      <c r="M47" s="793"/>
      <c r="N47" s="793"/>
      <c r="O47" s="793"/>
      <c r="P47" s="25"/>
      <c r="AC47" s="42"/>
    </row>
    <row r="48" spans="2:29" ht="20.25" customHeight="1">
      <c r="B48" s="795"/>
      <c r="C48" s="795"/>
      <c r="D48" s="795"/>
      <c r="E48" s="579"/>
      <c r="F48" s="797"/>
      <c r="G48" s="797"/>
      <c r="H48" s="784"/>
      <c r="J48" s="793"/>
      <c r="K48" s="793"/>
      <c r="L48" s="793"/>
      <c r="M48" s="793"/>
      <c r="N48" s="793"/>
      <c r="O48" s="793"/>
      <c r="P48" s="25"/>
    </row>
    <row r="49" spans="2:23" ht="24.5" customHeight="1">
      <c r="B49" s="796"/>
      <c r="C49" s="796"/>
      <c r="D49" s="796"/>
      <c r="E49" s="328"/>
      <c r="F49" s="798"/>
      <c r="G49" s="798"/>
      <c r="H49" s="595"/>
      <c r="J49" s="793"/>
      <c r="K49" s="793"/>
      <c r="L49" s="793"/>
      <c r="M49" s="793"/>
      <c r="N49" s="793"/>
      <c r="O49" s="793"/>
      <c r="P49" s="25"/>
    </row>
    <row r="50" spans="2:23" ht="39" hidden="1" customHeight="1" thickBot="1">
      <c r="B50" s="15" t="str">
        <f>コントロールシート!J206</f>
        <v>貴施設が屋内安全確保をすることは</v>
      </c>
      <c r="C50" s="11"/>
      <c r="D50" s="11"/>
      <c r="E50" s="11"/>
      <c r="F50" s="11"/>
      <c r="G50" s="11"/>
      <c r="H50" s="319" t="str">
        <f>コントロールシート!T206</f>
        <v/>
      </c>
      <c r="I50" s="594"/>
      <c r="J50" s="594"/>
      <c r="K50" s="794"/>
      <c r="L50" s="125"/>
    </row>
    <row r="51" spans="2:23" ht="24" customHeight="1">
      <c r="B51" s="422" t="s">
        <v>622</v>
      </c>
      <c r="C51" s="809"/>
      <c r="D51" s="809"/>
      <c r="E51" s="809"/>
      <c r="F51" s="809"/>
      <c r="G51" s="809"/>
      <c r="H51" s="809"/>
      <c r="I51" s="809"/>
      <c r="J51" s="809"/>
      <c r="K51" s="809"/>
      <c r="L51" s="809"/>
      <c r="M51" s="809"/>
      <c r="N51" s="809"/>
      <c r="O51" s="809"/>
      <c r="P51" s="809"/>
      <c r="Q51" s="809"/>
      <c r="R51" s="809"/>
      <c r="S51" s="809"/>
      <c r="T51" s="809"/>
      <c r="U51" s="809"/>
      <c r="V51" s="809"/>
      <c r="W51" s="809"/>
    </row>
    <row r="52" spans="2:23" ht="20" customHeight="1" thickBot="1">
      <c r="B52" s="279"/>
      <c r="C52" s="280"/>
      <c r="D52" s="280"/>
      <c r="E52" s="280"/>
      <c r="F52" s="280"/>
      <c r="G52" s="280"/>
      <c r="H52" s="280"/>
      <c r="I52" s="280"/>
      <c r="J52" s="280"/>
      <c r="K52" s="27" t="s">
        <v>613</v>
      </c>
      <c r="L52" s="280"/>
      <c r="M52" s="280"/>
      <c r="N52" s="280"/>
      <c r="O52" s="280"/>
      <c r="P52" s="280"/>
      <c r="Q52" s="280"/>
      <c r="R52" s="280"/>
      <c r="S52" s="280"/>
      <c r="T52" s="280"/>
      <c r="U52" s="280"/>
      <c r="V52" s="280"/>
      <c r="W52" s="280"/>
    </row>
    <row r="53" spans="2:23" ht="21.5" customHeight="1" thickBot="1">
      <c r="B53" s="801"/>
      <c r="C53" s="591"/>
      <c r="D53" s="591"/>
      <c r="E53" s="589" t="s">
        <v>379</v>
      </c>
      <c r="F53" s="591"/>
      <c r="G53" s="591"/>
      <c r="H53" s="591"/>
      <c r="I53" s="591"/>
      <c r="J53" s="591"/>
      <c r="K53" s="589" t="s">
        <v>103</v>
      </c>
      <c r="L53" s="591"/>
      <c r="M53" s="591"/>
      <c r="N53" s="592"/>
      <c r="O53" s="589" t="s">
        <v>104</v>
      </c>
      <c r="P53" s="591"/>
      <c r="Q53" s="591"/>
      <c r="R53" s="591"/>
      <c r="S53" s="592"/>
      <c r="T53" s="589" t="s">
        <v>105</v>
      </c>
      <c r="U53" s="591"/>
      <c r="V53" s="591"/>
      <c r="W53" s="590"/>
    </row>
    <row r="54" spans="2:23" ht="39.5" customHeight="1" thickBot="1">
      <c r="B54" s="802" t="s">
        <v>619</v>
      </c>
      <c r="C54" s="803"/>
      <c r="D54" s="803"/>
      <c r="E54" s="281" t="s">
        <v>329</v>
      </c>
      <c r="F54" s="594">
        <f>コントロールシート!N209</f>
        <v>0</v>
      </c>
      <c r="G54" s="594"/>
      <c r="H54" s="594"/>
      <c r="I54" s="594"/>
      <c r="J54" s="282" t="s">
        <v>378</v>
      </c>
      <c r="K54" s="805"/>
      <c r="L54" s="806"/>
      <c r="M54" s="806"/>
      <c r="N54" s="807"/>
      <c r="O54" s="283" t="s">
        <v>38</v>
      </c>
      <c r="P54" s="594">
        <f>コントロールシート!AC209</f>
        <v>0</v>
      </c>
      <c r="Q54" s="594"/>
      <c r="R54" s="594" t="s">
        <v>122</v>
      </c>
      <c r="S54" s="804"/>
      <c r="T54" s="805"/>
      <c r="U54" s="806"/>
      <c r="V54" s="806"/>
      <c r="W54" s="808"/>
    </row>
    <row r="55" spans="2:23" s="271" customFormat="1" ht="20" customHeight="1" thickBot="1"/>
    <row r="56" spans="2:23">
      <c r="B56" s="799"/>
      <c r="C56" s="800"/>
      <c r="D56" s="800"/>
      <c r="E56" s="800"/>
      <c r="F56" s="800"/>
      <c r="G56" s="800"/>
      <c r="H56" s="800"/>
      <c r="I56" s="800"/>
      <c r="J56" s="800"/>
      <c r="K56" s="800"/>
      <c r="L56" s="800"/>
      <c r="M56" s="800"/>
      <c r="N56" s="800"/>
      <c r="O56" s="800"/>
      <c r="P56" s="800"/>
      <c r="Q56" s="800"/>
      <c r="R56" s="800"/>
      <c r="S56" s="800"/>
      <c r="T56" s="800"/>
      <c r="U56" s="800"/>
      <c r="V56" s="800"/>
      <c r="W56" s="800"/>
    </row>
    <row r="58" spans="2:23" hidden="1"/>
    <row r="59" spans="2:23" ht="24.5" customHeight="1"/>
    <row r="60" spans="2:23" hidden="1"/>
  </sheetData>
  <sheetProtection selectLockedCells="1"/>
  <mergeCells count="54">
    <mergeCell ref="B6:E7"/>
    <mergeCell ref="E37:J37"/>
    <mergeCell ref="E38:E39"/>
    <mergeCell ref="J38:J39"/>
    <mergeCell ref="B37:D37"/>
    <mergeCell ref="B38:D40"/>
    <mergeCell ref="F40:I40"/>
    <mergeCell ref="J43:O43"/>
    <mergeCell ref="B43:H43"/>
    <mergeCell ref="E46:E47"/>
    <mergeCell ref="B44:D45"/>
    <mergeCell ref="J44:O44"/>
    <mergeCell ref="N47:O47"/>
    <mergeCell ref="I46:I47"/>
    <mergeCell ref="H46:H47"/>
    <mergeCell ref="F46:G47"/>
    <mergeCell ref="J47:M47"/>
    <mergeCell ref="B46:D47"/>
    <mergeCell ref="E44:E45"/>
    <mergeCell ref="F44:G45"/>
    <mergeCell ref="H44:H45"/>
    <mergeCell ref="J45:O46"/>
    <mergeCell ref="K37:N37"/>
    <mergeCell ref="K54:N54"/>
    <mergeCell ref="Q43:W43"/>
    <mergeCell ref="O37:S37"/>
    <mergeCell ref="T37:W37"/>
    <mergeCell ref="J48:M48"/>
    <mergeCell ref="T38:T40"/>
    <mergeCell ref="R38:S40"/>
    <mergeCell ref="P54:Q54"/>
    <mergeCell ref="T54:W54"/>
    <mergeCell ref="P38:Q40"/>
    <mergeCell ref="W38:W40"/>
    <mergeCell ref="U38:V40"/>
    <mergeCell ref="B51:W51"/>
    <mergeCell ref="O38:O40"/>
    <mergeCell ref="F38:I39"/>
    <mergeCell ref="B56:W56"/>
    <mergeCell ref="B53:D53"/>
    <mergeCell ref="E53:J53"/>
    <mergeCell ref="K53:N53"/>
    <mergeCell ref="O53:S53"/>
    <mergeCell ref="T53:W53"/>
    <mergeCell ref="B54:D54"/>
    <mergeCell ref="F54:I54"/>
    <mergeCell ref="R54:S54"/>
    <mergeCell ref="N48:O48"/>
    <mergeCell ref="J49:O49"/>
    <mergeCell ref="H50:K50"/>
    <mergeCell ref="B48:D49"/>
    <mergeCell ref="F48:G49"/>
    <mergeCell ref="E48:E49"/>
    <mergeCell ref="H48:H49"/>
  </mergeCells>
  <phoneticPr fontId="2"/>
  <conditionalFormatting sqref="N47:O47">
    <cfRule type="expression" dxfId="6" priority="25">
      <formula>AND(F46&lt;&gt;"",F46&gt;=3)</formula>
    </cfRule>
  </conditionalFormatting>
  <pageMargins left="0.39370078740157483" right="0.39370078740157483" top="0.39370078740157483" bottom="0.39370078740157483" header="0.59055118110236227" footer="0.59055118110236227"/>
  <pageSetup paperSize="9" scale="97" fitToWidth="0" orientation="portrait" r:id="rId1"/>
  <headerFooter>
    <oddFooter>&amp;C
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10</xdr:col>
                    <xdr:colOff>38100</xdr:colOff>
                    <xdr:row>37</xdr:row>
                    <xdr:rowOff>0</xdr:rowOff>
                  </from>
                  <to>
                    <xdr:col>11</xdr:col>
                    <xdr:colOff>69850</xdr:colOff>
                    <xdr:row>38</xdr:row>
                    <xdr:rowOff>6350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10</xdr:col>
                    <xdr:colOff>38100</xdr:colOff>
                    <xdr:row>38</xdr:row>
                    <xdr:rowOff>0</xdr:rowOff>
                  </from>
                  <to>
                    <xdr:col>11</xdr:col>
                    <xdr:colOff>69850</xdr:colOff>
                    <xdr:row>39</xdr:row>
                    <xdr:rowOff>6350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B1:AC62"/>
  <sheetViews>
    <sheetView zoomScale="85" zoomScaleNormal="85" workbookViewId="0">
      <selection activeCell="D54" sqref="D54"/>
    </sheetView>
  </sheetViews>
  <sheetFormatPr defaultColWidth="9" defaultRowHeight="15"/>
  <cols>
    <col min="1" max="1" width="4.7265625" style="9" customWidth="1"/>
    <col min="2" max="2" width="2.36328125" style="9" customWidth="1"/>
    <col min="3" max="3" width="6.90625" style="9" customWidth="1"/>
    <col min="4" max="4" width="9.453125" style="9" customWidth="1"/>
    <col min="5" max="5" width="2.90625" style="9" customWidth="1"/>
    <col min="6" max="6" width="5.7265625" style="9" customWidth="1"/>
    <col min="7" max="7" width="4.6328125" style="9" customWidth="1"/>
    <col min="8" max="8" width="8.36328125" style="9" customWidth="1"/>
    <col min="9" max="9" width="1.36328125" style="9" customWidth="1"/>
    <col min="10" max="10" width="4.453125" style="9" customWidth="1"/>
    <col min="11" max="11" width="3.453125" style="9" customWidth="1"/>
    <col min="12" max="12" width="3.26953125" style="9" customWidth="1"/>
    <col min="13" max="13" width="4.7265625" style="9" customWidth="1"/>
    <col min="14" max="14" width="2.08984375" style="9" customWidth="1"/>
    <col min="15" max="15" width="4.453125" style="9" customWidth="1"/>
    <col min="16" max="16" width="0.7265625" style="9" customWidth="1"/>
    <col min="17" max="17" width="5" style="9" customWidth="1"/>
    <col min="18" max="18" width="3.36328125" style="9" customWidth="1"/>
    <col min="19" max="19" width="3.453125" style="9" customWidth="1"/>
    <col min="20" max="20" width="4.6328125" style="9" customWidth="1"/>
    <col min="21" max="21" width="3" style="9" customWidth="1"/>
    <col min="22" max="22" width="7.08984375" style="9" customWidth="1"/>
    <col min="23" max="23" width="9.7265625" style="9" customWidth="1"/>
    <col min="24" max="24" width="9" style="9"/>
    <col min="25" max="25" width="6" style="9" customWidth="1"/>
    <col min="26" max="16384" width="9" style="9"/>
  </cols>
  <sheetData>
    <row r="1" spans="2:23" ht="7.5" customHeight="1"/>
    <row r="2" spans="2:23" ht="15.75" customHeight="1">
      <c r="B2" s="42" t="s">
        <v>98</v>
      </c>
    </row>
    <row r="3" spans="2:23">
      <c r="B3" s="42" t="s">
        <v>457</v>
      </c>
    </row>
    <row r="4" spans="2:23" ht="9" customHeight="1"/>
    <row r="5" spans="2:23" ht="20.25" customHeight="1" thickBot="1">
      <c r="C5" s="9" t="s">
        <v>458</v>
      </c>
    </row>
    <row r="6" spans="2:23" ht="13.5" customHeight="1">
      <c r="B6" s="824" t="s">
        <v>101</v>
      </c>
      <c r="C6" s="825"/>
      <c r="D6" s="825"/>
      <c r="E6" s="825"/>
      <c r="F6" s="22"/>
      <c r="G6" s="22"/>
      <c r="H6" s="22"/>
      <c r="I6" s="22"/>
      <c r="J6" s="22"/>
      <c r="K6" s="22"/>
      <c r="L6" s="22"/>
      <c r="M6" s="22"/>
      <c r="N6" s="22"/>
      <c r="O6" s="22"/>
      <c r="P6" s="22"/>
      <c r="Q6" s="22"/>
      <c r="R6" s="22"/>
      <c r="S6" s="22"/>
      <c r="T6" s="22"/>
      <c r="U6" s="22"/>
      <c r="V6" s="22"/>
      <c r="W6" s="48"/>
    </row>
    <row r="7" spans="2:23" ht="13.5" customHeight="1">
      <c r="B7" s="826"/>
      <c r="C7" s="827"/>
      <c r="D7" s="827"/>
      <c r="E7" s="827"/>
      <c r="W7" s="14"/>
    </row>
    <row r="8" spans="2:23">
      <c r="B8" s="30"/>
      <c r="W8" s="14"/>
    </row>
    <row r="9" spans="2:23">
      <c r="B9" s="30"/>
      <c r="W9" s="14"/>
    </row>
    <row r="10" spans="2:23">
      <c r="B10" s="30"/>
      <c r="W10" s="14"/>
    </row>
    <row r="11" spans="2:23">
      <c r="B11" s="30"/>
      <c r="W11" s="14"/>
    </row>
    <row r="12" spans="2:23">
      <c r="B12" s="30"/>
      <c r="W12" s="14"/>
    </row>
    <row r="13" spans="2:23">
      <c r="B13" s="30"/>
      <c r="W13" s="14"/>
    </row>
    <row r="14" spans="2:23">
      <c r="B14" s="30"/>
      <c r="W14" s="14"/>
    </row>
    <row r="15" spans="2:23">
      <c r="B15" s="30"/>
      <c r="W15" s="14"/>
    </row>
    <row r="16" spans="2:23">
      <c r="B16" s="30"/>
      <c r="W16" s="14"/>
    </row>
    <row r="17" spans="2:23">
      <c r="B17" s="30"/>
      <c r="W17" s="14"/>
    </row>
    <row r="18" spans="2:23">
      <c r="B18" s="30"/>
      <c r="W18" s="14"/>
    </row>
    <row r="19" spans="2:23">
      <c r="B19" s="30"/>
      <c r="W19" s="14"/>
    </row>
    <row r="20" spans="2:23">
      <c r="B20" s="30"/>
      <c r="W20" s="14"/>
    </row>
    <row r="21" spans="2:23">
      <c r="B21" s="30"/>
      <c r="W21" s="14"/>
    </row>
    <row r="22" spans="2:23">
      <c r="B22" s="30"/>
      <c r="W22" s="14"/>
    </row>
    <row r="23" spans="2:23">
      <c r="B23" s="30"/>
      <c r="W23" s="14"/>
    </row>
    <row r="24" spans="2:23">
      <c r="B24" s="30"/>
      <c r="W24" s="14"/>
    </row>
    <row r="25" spans="2:23">
      <c r="B25" s="30"/>
      <c r="W25" s="14"/>
    </row>
    <row r="26" spans="2:23">
      <c r="B26" s="30"/>
      <c r="W26" s="14"/>
    </row>
    <row r="27" spans="2:23">
      <c r="B27" s="30"/>
      <c r="W27" s="14"/>
    </row>
    <row r="28" spans="2:23">
      <c r="B28" s="30"/>
      <c r="W28" s="14"/>
    </row>
    <row r="29" spans="2:23">
      <c r="B29" s="30"/>
      <c r="W29" s="14"/>
    </row>
    <row r="30" spans="2:23">
      <c r="B30" s="30"/>
      <c r="W30" s="14"/>
    </row>
    <row r="31" spans="2:23">
      <c r="B31" s="30"/>
      <c r="W31" s="14"/>
    </row>
    <row r="32" spans="2:23">
      <c r="B32" s="30"/>
      <c r="W32" s="14"/>
    </row>
    <row r="33" spans="2:23">
      <c r="B33" s="30"/>
      <c r="W33" s="14"/>
    </row>
    <row r="34" spans="2:23">
      <c r="B34" s="30"/>
      <c r="W34" s="14"/>
    </row>
    <row r="35" spans="2:23">
      <c r="B35" s="30"/>
      <c r="W35" s="14"/>
    </row>
    <row r="36" spans="2:23">
      <c r="B36" s="30"/>
      <c r="W36" s="14"/>
    </row>
    <row r="37" spans="2:23" hidden="1">
      <c r="B37" s="30"/>
      <c r="W37" s="14"/>
    </row>
    <row r="38" spans="2:23" hidden="1">
      <c r="B38" s="30"/>
      <c r="W38" s="306"/>
    </row>
    <row r="39" spans="2:23" hidden="1">
      <c r="B39" s="30"/>
      <c r="W39" s="306"/>
    </row>
    <row r="40" spans="2:23" ht="15.5" thickBot="1">
      <c r="B40" s="15"/>
      <c r="C40" s="11"/>
      <c r="D40" s="11"/>
      <c r="E40" s="11"/>
      <c r="F40" s="11"/>
      <c r="G40" s="11"/>
      <c r="H40" s="11"/>
      <c r="I40" s="11"/>
      <c r="J40" s="11"/>
      <c r="K40" s="11"/>
      <c r="L40" s="11"/>
      <c r="M40" s="11"/>
      <c r="N40" s="11"/>
      <c r="O40" s="11"/>
      <c r="P40" s="11"/>
      <c r="Q40" s="11"/>
      <c r="R40" s="11"/>
      <c r="S40" s="11"/>
      <c r="T40" s="11"/>
      <c r="U40" s="11"/>
      <c r="V40" s="11"/>
      <c r="W40" s="307"/>
    </row>
    <row r="41" spans="2:23" ht="19.5" customHeight="1">
      <c r="B41" s="801"/>
      <c r="C41" s="591"/>
      <c r="D41" s="591"/>
      <c r="E41" s="589" t="s">
        <v>379</v>
      </c>
      <c r="F41" s="591"/>
      <c r="G41" s="591"/>
      <c r="H41" s="591"/>
      <c r="I41" s="591"/>
      <c r="J41" s="591"/>
      <c r="K41" s="589" t="s">
        <v>103</v>
      </c>
      <c r="L41" s="591"/>
      <c r="M41" s="591"/>
      <c r="N41" s="592"/>
      <c r="O41" s="589" t="s">
        <v>104</v>
      </c>
      <c r="P41" s="591"/>
      <c r="Q41" s="591"/>
      <c r="R41" s="591"/>
      <c r="S41" s="592"/>
      <c r="T41" s="589" t="s">
        <v>105</v>
      </c>
      <c r="U41" s="591"/>
      <c r="V41" s="591"/>
      <c r="W41" s="590"/>
    </row>
    <row r="42" spans="2:23" ht="18.75" customHeight="1">
      <c r="B42" s="830" t="s">
        <v>106</v>
      </c>
      <c r="C42" s="831"/>
      <c r="D42" s="831"/>
      <c r="E42" s="610" t="s">
        <v>38</v>
      </c>
      <c r="F42" s="810" t="str">
        <f>IF(コントロールシート!$M$216="","",コントロールシート!$M$216)</f>
        <v/>
      </c>
      <c r="G42" s="810"/>
      <c r="H42" s="810"/>
      <c r="I42" s="810"/>
      <c r="J42" s="828" t="s">
        <v>42</v>
      </c>
      <c r="K42" s="60"/>
      <c r="L42" s="43" t="s">
        <v>108</v>
      </c>
      <c r="M42" s="43"/>
      <c r="O42" s="610" t="s">
        <v>38</v>
      </c>
      <c r="P42" s="664" t="str">
        <f>IF(コントロールシート!$O$219="","",コントロールシート!$O$219)</f>
        <v/>
      </c>
      <c r="Q42" s="664"/>
      <c r="R42" s="666" t="s">
        <v>122</v>
      </c>
      <c r="S42" s="766"/>
      <c r="T42" s="610" t="s">
        <v>38</v>
      </c>
      <c r="U42" s="666" t="str">
        <f>IF(コントロールシート!$O$220="","",コントロールシート!$O$220)</f>
        <v/>
      </c>
      <c r="V42" s="666"/>
      <c r="W42" s="836" t="s">
        <v>205</v>
      </c>
    </row>
    <row r="43" spans="2:23" ht="18.75" customHeight="1">
      <c r="B43" s="832"/>
      <c r="C43" s="833"/>
      <c r="D43" s="833"/>
      <c r="E43" s="604"/>
      <c r="F43" s="811"/>
      <c r="G43" s="811"/>
      <c r="H43" s="811"/>
      <c r="I43" s="811"/>
      <c r="J43" s="829"/>
      <c r="K43" s="60"/>
      <c r="L43" s="43" t="s">
        <v>109</v>
      </c>
      <c r="M43" s="43"/>
      <c r="O43" s="604"/>
      <c r="P43" s="595"/>
      <c r="Q43" s="595"/>
      <c r="R43" s="328"/>
      <c r="S43" s="617"/>
      <c r="T43" s="604"/>
      <c r="U43" s="328"/>
      <c r="V43" s="328"/>
      <c r="W43" s="372"/>
    </row>
    <row r="44" spans="2:23" ht="19.5" customHeight="1" thickBot="1">
      <c r="B44" s="841"/>
      <c r="C44" s="842"/>
      <c r="D44" s="842"/>
      <c r="E44" s="23" t="s">
        <v>38</v>
      </c>
      <c r="F44" s="837" t="str">
        <f>IF(コントロールシート!$T$216="","",コントロールシート!$T$216)</f>
        <v/>
      </c>
      <c r="G44" s="837"/>
      <c r="H44" s="837"/>
      <c r="I44" s="837"/>
      <c r="J44" s="296" t="s">
        <v>107</v>
      </c>
      <c r="K44" s="297" t="s">
        <v>38</v>
      </c>
      <c r="L44" s="112" t="str">
        <f>IF(コントロールシート!$Q$218="","",コントロールシート!$Q$218)</f>
        <v/>
      </c>
      <c r="M44" s="298" t="s">
        <v>110</v>
      </c>
      <c r="N44" s="24"/>
      <c r="O44" s="619"/>
      <c r="P44" s="785"/>
      <c r="Q44" s="785"/>
      <c r="R44" s="319"/>
      <c r="S44" s="618"/>
      <c r="T44" s="619"/>
      <c r="U44" s="319"/>
      <c r="V44" s="319"/>
      <c r="W44" s="578"/>
    </row>
    <row r="45" spans="2:23" ht="19.5" customHeight="1">
      <c r="B45" s="299"/>
      <c r="C45" s="299"/>
      <c r="D45" s="299"/>
      <c r="E45" s="19"/>
      <c r="F45" s="300"/>
      <c r="G45" s="300"/>
      <c r="H45" s="300"/>
      <c r="I45" s="300"/>
      <c r="J45" s="82"/>
      <c r="K45" s="132"/>
      <c r="L45" s="94"/>
      <c r="M45" s="43"/>
      <c r="O45" s="25"/>
      <c r="P45" s="94"/>
      <c r="Q45" s="94"/>
      <c r="R45" s="25"/>
      <c r="S45" s="25"/>
      <c r="T45" s="25"/>
      <c r="U45" s="25"/>
      <c r="V45" s="25"/>
      <c r="W45" s="25"/>
    </row>
    <row r="46" spans="2:23" ht="19.5" hidden="1" customHeight="1">
      <c r="B46" s="299"/>
      <c r="C46" s="299"/>
      <c r="D46" s="299"/>
      <c r="E46" s="19"/>
      <c r="F46" s="300"/>
      <c r="G46" s="300"/>
      <c r="H46" s="300"/>
      <c r="I46" s="300"/>
      <c r="J46" s="82"/>
      <c r="K46" s="132"/>
      <c r="L46" s="94"/>
      <c r="M46" s="43"/>
      <c r="O46" s="25"/>
      <c r="P46" s="94"/>
      <c r="Q46" s="94"/>
      <c r="R46" s="25"/>
      <c r="S46" s="25"/>
      <c r="T46" s="25"/>
      <c r="U46" s="25"/>
      <c r="V46" s="25"/>
      <c r="W46" s="25"/>
    </row>
    <row r="47" spans="2:23" ht="19.5" hidden="1" customHeight="1">
      <c r="B47" s="299"/>
      <c r="C47" s="299"/>
      <c r="D47" s="299"/>
      <c r="E47" s="19"/>
      <c r="F47" s="300"/>
      <c r="G47" s="300"/>
      <c r="H47" s="300"/>
      <c r="I47" s="300"/>
      <c r="J47" s="82"/>
      <c r="K47" s="132"/>
      <c r="L47" s="94"/>
      <c r="M47" s="43"/>
      <c r="O47" s="25"/>
      <c r="P47" s="94"/>
      <c r="Q47" s="94"/>
      <c r="R47" s="25"/>
      <c r="S47" s="25"/>
      <c r="T47" s="25"/>
      <c r="U47" s="25"/>
      <c r="V47" s="25"/>
      <c r="W47" s="25"/>
    </row>
    <row r="48" spans="2:23" ht="19.5" customHeight="1">
      <c r="B48" s="839" t="s">
        <v>627</v>
      </c>
      <c r="C48" s="839"/>
      <c r="D48" s="839"/>
      <c r="E48" s="839"/>
      <c r="F48" s="839"/>
      <c r="G48" s="839"/>
      <c r="H48" s="839"/>
      <c r="I48" s="839"/>
      <c r="J48" s="839"/>
      <c r="K48" s="839"/>
      <c r="L48" s="839"/>
      <c r="M48" s="839"/>
      <c r="N48" s="839"/>
      <c r="O48" s="839"/>
      <c r="P48" s="839"/>
      <c r="Q48" s="839"/>
      <c r="R48" s="839"/>
      <c r="S48" s="839"/>
      <c r="T48" s="839"/>
      <c r="U48" s="839"/>
      <c r="V48" s="839"/>
      <c r="W48" s="839"/>
    </row>
    <row r="49" spans="2:29" ht="24.75" hidden="1" customHeight="1">
      <c r="B49" s="548"/>
      <c r="C49" s="548"/>
      <c r="D49" s="548"/>
      <c r="E49" s="548"/>
      <c r="F49" s="548"/>
      <c r="G49" s="548"/>
      <c r="H49" s="548"/>
    </row>
    <row r="50" spans="2:29" ht="24" customHeight="1">
      <c r="B50" s="548"/>
      <c r="C50" s="548"/>
      <c r="D50" s="548"/>
      <c r="E50" s="548"/>
      <c r="F50" s="548"/>
      <c r="G50" s="548"/>
      <c r="H50" s="548"/>
    </row>
    <row r="51" spans="2:29" ht="20.25" customHeight="1">
      <c r="B51" s="839"/>
      <c r="C51" s="840"/>
      <c r="D51" s="840"/>
      <c r="E51" s="840"/>
      <c r="F51" s="840"/>
      <c r="G51" s="840"/>
      <c r="H51" s="840"/>
      <c r="P51" s="25"/>
      <c r="Q51" s="27"/>
      <c r="S51" s="27" t="s">
        <v>459</v>
      </c>
      <c r="T51" s="27"/>
      <c r="AC51" s="42"/>
    </row>
    <row r="52" spans="2:29" ht="20.25" customHeight="1">
      <c r="B52" s="793"/>
      <c r="C52" s="793"/>
      <c r="D52" s="793"/>
      <c r="E52" s="328"/>
      <c r="F52" s="328"/>
      <c r="G52" s="328"/>
      <c r="H52" s="508"/>
      <c r="P52" s="25"/>
      <c r="Q52" s="27"/>
      <c r="S52" s="27" t="s">
        <v>620</v>
      </c>
      <c r="T52" s="27"/>
    </row>
    <row r="53" spans="2:29" ht="20.25" customHeight="1">
      <c r="B53" s="793"/>
      <c r="C53" s="793"/>
      <c r="D53" s="793"/>
      <c r="E53" s="328"/>
      <c r="F53" s="328"/>
      <c r="G53" s="328"/>
      <c r="H53" s="508"/>
      <c r="I53" s="508"/>
      <c r="P53" s="25"/>
      <c r="Q53" s="27"/>
      <c r="S53" s="27" t="s">
        <v>495</v>
      </c>
      <c r="T53" s="27"/>
      <c r="AC53" s="42"/>
    </row>
    <row r="54" spans="2:29" ht="20.25" customHeight="1">
      <c r="F54" s="173"/>
      <c r="G54" s="173"/>
      <c r="H54" s="43"/>
      <c r="I54" s="508"/>
      <c r="P54" s="25"/>
      <c r="Q54" s="27"/>
      <c r="S54" s="27" t="s">
        <v>460</v>
      </c>
      <c r="T54" s="27"/>
      <c r="AC54" s="42"/>
    </row>
    <row r="55" spans="2:29" ht="20.25" customHeight="1">
      <c r="P55" s="25"/>
      <c r="T55" s="27"/>
    </row>
    <row r="56" spans="2:29" ht="20.25" customHeight="1">
      <c r="P56" s="25"/>
    </row>
    <row r="57" spans="2:29" hidden="1"/>
    <row r="58" spans="2:29" ht="24.5" customHeight="1" thickBot="1">
      <c r="B58" s="548" t="s">
        <v>622</v>
      </c>
      <c r="C58" s="838"/>
      <c r="D58" s="838"/>
      <c r="E58" s="838"/>
      <c r="F58" s="838"/>
      <c r="G58" s="838"/>
      <c r="H58" s="838"/>
      <c r="I58" s="838"/>
      <c r="J58" s="838"/>
      <c r="K58" s="838"/>
      <c r="L58" s="838"/>
      <c r="M58" s="838"/>
      <c r="N58" s="838"/>
      <c r="O58" s="838"/>
      <c r="P58" s="838"/>
      <c r="Q58" s="838"/>
      <c r="R58" s="838"/>
      <c r="S58" s="838"/>
      <c r="T58" s="838"/>
      <c r="U58" s="838"/>
      <c r="V58" s="838"/>
      <c r="W58" s="838"/>
    </row>
    <row r="59" spans="2:29" ht="20" hidden="1" customHeight="1" thickBot="1">
      <c r="B59" s="279"/>
      <c r="C59" s="280"/>
      <c r="D59" s="280"/>
      <c r="E59" s="280"/>
      <c r="F59" s="280"/>
      <c r="G59" s="280"/>
      <c r="H59" s="280"/>
      <c r="I59" s="280"/>
      <c r="J59" s="280"/>
      <c r="K59" s="280"/>
      <c r="L59" s="280"/>
      <c r="M59" s="280"/>
      <c r="N59" s="280"/>
      <c r="O59" s="280"/>
      <c r="P59" s="280"/>
      <c r="Q59" s="280"/>
      <c r="R59" s="280"/>
      <c r="S59" s="280"/>
      <c r="T59" s="280"/>
      <c r="U59" s="280"/>
      <c r="V59" s="280"/>
      <c r="W59" s="280"/>
    </row>
    <row r="60" spans="2:29" ht="21.5" customHeight="1" thickBot="1">
      <c r="B60" s="801"/>
      <c r="C60" s="591"/>
      <c r="D60" s="591"/>
      <c r="E60" s="589" t="s">
        <v>379</v>
      </c>
      <c r="F60" s="591"/>
      <c r="G60" s="591"/>
      <c r="H60" s="591"/>
      <c r="I60" s="591"/>
      <c r="J60" s="591"/>
      <c r="K60" s="589" t="s">
        <v>103</v>
      </c>
      <c r="L60" s="591"/>
      <c r="M60" s="591"/>
      <c r="N60" s="592"/>
      <c r="O60" s="589" t="s">
        <v>104</v>
      </c>
      <c r="P60" s="591"/>
      <c r="Q60" s="591"/>
      <c r="R60" s="591"/>
      <c r="S60" s="592"/>
      <c r="T60" s="589" t="s">
        <v>105</v>
      </c>
      <c r="U60" s="591"/>
      <c r="V60" s="591"/>
      <c r="W60" s="590"/>
    </row>
    <row r="61" spans="2:29" ht="39.5" customHeight="1" thickBot="1">
      <c r="B61" s="802" t="s">
        <v>619</v>
      </c>
      <c r="C61" s="803"/>
      <c r="D61" s="803"/>
      <c r="E61" s="281" t="s">
        <v>329</v>
      </c>
      <c r="F61" s="594">
        <f>コントロールシート!N234</f>
        <v>0</v>
      </c>
      <c r="G61" s="594"/>
      <c r="H61" s="594"/>
      <c r="I61" s="594"/>
      <c r="J61" s="282" t="s">
        <v>42</v>
      </c>
      <c r="K61" s="805"/>
      <c r="L61" s="806"/>
      <c r="M61" s="806"/>
      <c r="N61" s="807"/>
      <c r="O61" s="283" t="s">
        <v>38</v>
      </c>
      <c r="P61" s="594">
        <f>コントロールシート!AD234</f>
        <v>0</v>
      </c>
      <c r="Q61" s="594"/>
      <c r="R61" s="594" t="s">
        <v>122</v>
      </c>
      <c r="S61" s="804"/>
      <c r="T61" s="805"/>
      <c r="U61" s="806"/>
      <c r="V61" s="806"/>
      <c r="W61" s="808"/>
    </row>
    <row r="62" spans="2:29" ht="20" customHeight="1">
      <c r="B62" s="835"/>
      <c r="C62" s="835"/>
      <c r="D62" s="835"/>
      <c r="E62" s="835"/>
      <c r="F62" s="835"/>
      <c r="G62" s="835"/>
      <c r="H62" s="835"/>
      <c r="I62" s="835"/>
      <c r="J62" s="835"/>
      <c r="K62" s="835"/>
      <c r="L62" s="835"/>
      <c r="M62" s="835"/>
      <c r="N62" s="835"/>
      <c r="O62" s="835"/>
      <c r="P62" s="835"/>
      <c r="Q62" s="835"/>
      <c r="R62" s="835"/>
      <c r="S62" s="835"/>
      <c r="T62" s="835"/>
      <c r="U62" s="835"/>
      <c r="V62" s="835"/>
      <c r="W62" s="835"/>
    </row>
  </sheetData>
  <sheetProtection selectLockedCells="1"/>
  <mergeCells count="38">
    <mergeCell ref="B6:E7"/>
    <mergeCell ref="T41:W41"/>
    <mergeCell ref="B42:D44"/>
    <mergeCell ref="E42:E43"/>
    <mergeCell ref="F42:I43"/>
    <mergeCell ref="J42:J43"/>
    <mergeCell ref="O42:O44"/>
    <mergeCell ref="P42:Q44"/>
    <mergeCell ref="R42:S44"/>
    <mergeCell ref="T42:T44"/>
    <mergeCell ref="U42:V44"/>
    <mergeCell ref="B41:D41"/>
    <mergeCell ref="E41:J41"/>
    <mergeCell ref="K41:N41"/>
    <mergeCell ref="O41:S41"/>
    <mergeCell ref="W42:W44"/>
    <mergeCell ref="F44:I44"/>
    <mergeCell ref="B58:W58"/>
    <mergeCell ref="B60:D60"/>
    <mergeCell ref="E60:J60"/>
    <mergeCell ref="K60:N60"/>
    <mergeCell ref="O60:S60"/>
    <mergeCell ref="T60:W60"/>
    <mergeCell ref="I53:I54"/>
    <mergeCell ref="B49:H50"/>
    <mergeCell ref="B48:W48"/>
    <mergeCell ref="B51:H51"/>
    <mergeCell ref="B52:D53"/>
    <mergeCell ref="E52:E53"/>
    <mergeCell ref="F52:G53"/>
    <mergeCell ref="H52:H53"/>
    <mergeCell ref="T61:W61"/>
    <mergeCell ref="B62:W62"/>
    <mergeCell ref="B61:D61"/>
    <mergeCell ref="F61:I61"/>
    <mergeCell ref="K61:N61"/>
    <mergeCell ref="P61:Q61"/>
    <mergeCell ref="R61:S61"/>
  </mergeCells>
  <phoneticPr fontId="2"/>
  <conditionalFormatting sqref="N51:O51">
    <cfRule type="expression" dxfId="5" priority="6">
      <formula>AND(F53&lt;&gt;"",F53&gt;=20)</formula>
    </cfRule>
  </conditionalFormatting>
  <conditionalFormatting sqref="N52:O52">
    <cfRule type="expression" dxfId="4" priority="5">
      <formula>AND(F53&lt;&gt;"",F53&gt;=10)</formula>
    </cfRule>
  </conditionalFormatting>
  <conditionalFormatting sqref="N53:O53">
    <cfRule type="expression" dxfId="3" priority="4">
      <formula>AND(F53&lt;&gt;"",F53&gt;=5)</formula>
    </cfRule>
  </conditionalFormatting>
  <conditionalFormatting sqref="N54:O54">
    <cfRule type="expression" dxfId="2" priority="3">
      <formula>AND(F53&lt;&gt;"",F53&gt;=3)</formula>
    </cfRule>
  </conditionalFormatting>
  <conditionalFormatting sqref="N55:O55">
    <cfRule type="expression" dxfId="1" priority="2">
      <formula>AND(F53&lt;&gt;"",F53&gt;=0.5)</formula>
    </cfRule>
  </conditionalFormatting>
  <conditionalFormatting sqref="N56:O56">
    <cfRule type="expression" dxfId="0" priority="1">
      <formula>AND(F53&lt;&gt;"",F53&gt;0)</formula>
    </cfRule>
  </conditionalFormatting>
  <pageMargins left="0.39370078740157483" right="0.39370078740157483" top="0.39370078740157483" bottom="0.39370078740157483" header="0.59055118110236227" footer="0.59055118110236227"/>
  <pageSetup paperSize="9" scale="84" fitToHeight="0" orientation="portrait" r:id="rId1"/>
  <headerFooter>
    <oddFooter>&amp;C
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10</xdr:col>
                    <xdr:colOff>38100</xdr:colOff>
                    <xdr:row>41</xdr:row>
                    <xdr:rowOff>0</xdr:rowOff>
                  </from>
                  <to>
                    <xdr:col>11</xdr:col>
                    <xdr:colOff>88900</xdr:colOff>
                    <xdr:row>42</xdr:row>
                    <xdr:rowOff>6350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10</xdr:col>
                    <xdr:colOff>38100</xdr:colOff>
                    <xdr:row>42</xdr:row>
                    <xdr:rowOff>0</xdr:rowOff>
                  </from>
                  <to>
                    <xdr:col>11</xdr:col>
                    <xdr:colOff>88900</xdr:colOff>
                    <xdr:row>43</xdr:row>
                    <xdr:rowOff>6350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1"/>
  <dimension ref="B2:J59"/>
  <sheetViews>
    <sheetView zoomScale="70" zoomScaleNormal="70" workbookViewId="0">
      <selection activeCell="A49" sqref="A49:XFD49"/>
    </sheetView>
  </sheetViews>
  <sheetFormatPr defaultColWidth="9" defaultRowHeight="15"/>
  <cols>
    <col min="1" max="1" width="4.7265625" style="9" customWidth="1"/>
    <col min="2" max="2" width="1.08984375" style="9" customWidth="1"/>
    <col min="3" max="3" width="3.08984375" style="9" customWidth="1"/>
    <col min="4" max="4" width="24.6328125" style="9" customWidth="1"/>
    <col min="5" max="5" width="6.453125" style="9" customWidth="1"/>
    <col min="6" max="6" width="12.453125" style="9" customWidth="1"/>
    <col min="7" max="7" width="9" style="9"/>
    <col min="8" max="8" width="12.453125" style="9" customWidth="1"/>
    <col min="9" max="9" width="14.54296875" style="9" customWidth="1"/>
    <col min="10" max="16384" width="9" style="9"/>
  </cols>
  <sheetData>
    <row r="2" spans="2:10">
      <c r="B2" s="42" t="s">
        <v>597</v>
      </c>
      <c r="C2" s="42"/>
    </row>
    <row r="3" spans="2:10">
      <c r="D3" s="9" t="s">
        <v>111</v>
      </c>
    </row>
    <row r="4" spans="2:10" ht="9.75" customHeight="1"/>
    <row r="5" spans="2:10" ht="22.5" customHeight="1">
      <c r="C5" s="9" t="s">
        <v>112</v>
      </c>
    </row>
    <row r="6" spans="2:10" ht="75.5" customHeight="1">
      <c r="D6" s="585" t="s">
        <v>596</v>
      </c>
      <c r="E6" s="585"/>
      <c r="F6" s="585"/>
      <c r="G6" s="585"/>
      <c r="H6" s="585"/>
      <c r="I6" s="585"/>
    </row>
    <row r="7" spans="2:10" ht="22.5" customHeight="1">
      <c r="C7" s="9" t="s">
        <v>113</v>
      </c>
    </row>
    <row r="8" spans="2:10">
      <c r="D8" s="9" t="s">
        <v>114</v>
      </c>
    </row>
    <row r="9" spans="2:10" ht="22.5" customHeight="1">
      <c r="C9" s="6" t="s">
        <v>115</v>
      </c>
    </row>
    <row r="10" spans="2:10">
      <c r="D10" s="9" t="s">
        <v>116</v>
      </c>
    </row>
    <row r="11" spans="2:10" ht="22.5" customHeight="1">
      <c r="C11" s="9" t="s">
        <v>117</v>
      </c>
    </row>
    <row r="12" spans="2:10" ht="39" customHeight="1">
      <c r="C12" s="159"/>
      <c r="D12" s="314" t="s">
        <v>580</v>
      </c>
      <c r="E12" s="314"/>
      <c r="F12" s="314"/>
      <c r="G12" s="314"/>
      <c r="H12" s="314"/>
      <c r="I12" s="314"/>
      <c r="J12" s="271"/>
    </row>
    <row r="13" spans="2:10" ht="22.5" customHeight="1">
      <c r="C13" s="405" t="s">
        <v>415</v>
      </c>
      <c r="D13" s="405"/>
      <c r="E13" s="405"/>
      <c r="F13" s="405"/>
      <c r="G13" s="405"/>
      <c r="H13" s="405"/>
      <c r="I13" s="405"/>
    </row>
    <row r="14" spans="2:10" ht="53.25" customHeight="1">
      <c r="C14" s="159" t="s">
        <v>411</v>
      </c>
      <c r="D14" s="314" t="s">
        <v>605</v>
      </c>
      <c r="E14" s="314"/>
      <c r="F14" s="314"/>
      <c r="G14" s="314"/>
      <c r="H14" s="314"/>
      <c r="I14" s="314"/>
    </row>
    <row r="15" spans="2:10" ht="53" customHeight="1">
      <c r="C15" s="159" t="s">
        <v>411</v>
      </c>
      <c r="D15" s="314" t="s">
        <v>586</v>
      </c>
      <c r="E15" s="314"/>
      <c r="F15" s="314"/>
      <c r="G15" s="314"/>
      <c r="H15" s="314"/>
      <c r="I15" s="314"/>
    </row>
    <row r="16" spans="2:10" ht="36.75" customHeight="1">
      <c r="C16" s="159" t="s">
        <v>411</v>
      </c>
      <c r="D16" s="314" t="s">
        <v>587</v>
      </c>
      <c r="E16" s="314"/>
      <c r="F16" s="314"/>
      <c r="G16" s="314"/>
      <c r="H16" s="314"/>
      <c r="I16" s="314"/>
    </row>
    <row r="17" spans="3:9" ht="24.75" customHeight="1">
      <c r="C17" s="159" t="s">
        <v>47</v>
      </c>
      <c r="D17" s="314" t="s">
        <v>609</v>
      </c>
      <c r="E17" s="314"/>
      <c r="F17" s="314"/>
      <c r="G17" s="314"/>
      <c r="H17" s="314"/>
      <c r="I17" s="314"/>
    </row>
    <row r="18" spans="3:9" ht="22.5" customHeight="1">
      <c r="C18" s="9" t="s">
        <v>118</v>
      </c>
    </row>
    <row r="19" spans="3:9">
      <c r="D19" s="9" t="s">
        <v>179</v>
      </c>
    </row>
    <row r="20" spans="3:9" ht="19.5" customHeight="1" thickBot="1">
      <c r="D20" s="9" t="s">
        <v>119</v>
      </c>
    </row>
    <row r="21" spans="3:9" ht="38.25" customHeight="1">
      <c r="D21" s="66" t="s">
        <v>120</v>
      </c>
      <c r="E21" s="68" t="s">
        <v>38</v>
      </c>
      <c r="F21" s="76" t="str">
        <f>IF(コントロールシート!$X$238="","",コントロールシート!$X$238)</f>
        <v/>
      </c>
      <c r="G21" s="67" t="s">
        <v>122</v>
      </c>
    </row>
    <row r="22" spans="3:9" ht="27.75" customHeight="1" thickBot="1">
      <c r="D22" s="50" t="s">
        <v>121</v>
      </c>
      <c r="E22" s="69" t="s">
        <v>38</v>
      </c>
      <c r="F22" s="105" t="str">
        <f>IF(コントロールシート!$X$239="","",コントロールシート!$X$239)</f>
        <v/>
      </c>
      <c r="G22" s="12" t="s">
        <v>122</v>
      </c>
    </row>
    <row r="24" spans="3:9" ht="18.75" customHeight="1" thickBot="1">
      <c r="D24" s="9" t="s">
        <v>180</v>
      </c>
    </row>
    <row r="25" spans="3:9" ht="38.25" customHeight="1">
      <c r="D25" s="66" t="s">
        <v>120</v>
      </c>
      <c r="E25" s="68" t="s">
        <v>38</v>
      </c>
      <c r="F25" s="119" t="str">
        <f>IF(コントロールシート!$X$240="","",コントロールシート!$X$240)</f>
        <v/>
      </c>
      <c r="G25" s="67" t="s">
        <v>122</v>
      </c>
    </row>
    <row r="26" spans="3:9" ht="27.75" customHeight="1" thickBot="1">
      <c r="D26" s="50" t="s">
        <v>121</v>
      </c>
      <c r="E26" s="69" t="s">
        <v>38</v>
      </c>
      <c r="F26" s="105" t="str">
        <f>IF(コントロールシート!$X$241="","",コントロールシート!$X$241)</f>
        <v/>
      </c>
      <c r="G26" s="12" t="s">
        <v>122</v>
      </c>
    </row>
    <row r="46" hidden="1"/>
    <row r="47" hidden="1"/>
    <row r="49" hidden="1"/>
    <row r="50" ht="24" customHeight="1"/>
    <row r="57" hidden="1"/>
    <row r="58" ht="24.5" customHeight="1"/>
    <row r="59" hidden="1"/>
  </sheetData>
  <sheetProtection selectLockedCells="1"/>
  <mergeCells count="7">
    <mergeCell ref="D17:I17"/>
    <mergeCell ref="D14:I14"/>
    <mergeCell ref="D15:I15"/>
    <mergeCell ref="D16:I16"/>
    <mergeCell ref="D6:I6"/>
    <mergeCell ref="D12:I12"/>
    <mergeCell ref="C13:I13"/>
  </mergeCells>
  <phoneticPr fontId="2"/>
  <pageMargins left="0.39370078740157483" right="0.39370078740157483" top="0.39370078740157483" bottom="0.39370078740157483" header="0.59055118110236227" footer="0.59055118110236227"/>
  <pageSetup paperSize="9" fitToHeight="0" orientation="portrait" r:id="rId1"/>
  <headerFooter>
    <oddFooter>&amp;C
11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pageSetUpPr fitToPage="1"/>
  </sheetPr>
  <dimension ref="B2:K59"/>
  <sheetViews>
    <sheetView zoomScale="70" zoomScaleNormal="70" workbookViewId="0">
      <selection activeCell="A49" sqref="A49:XFD49"/>
    </sheetView>
  </sheetViews>
  <sheetFormatPr defaultRowHeight="13"/>
  <cols>
    <col min="1" max="1" width="4.7265625" customWidth="1"/>
    <col min="2" max="2" width="4" customWidth="1"/>
    <col min="3" max="3" width="2.36328125" customWidth="1"/>
    <col min="10" max="10" width="8.08984375" customWidth="1"/>
  </cols>
  <sheetData>
    <row r="2" spans="2:11" ht="15">
      <c r="B2" s="9"/>
      <c r="C2" s="9"/>
    </row>
    <row r="3" spans="2:11" ht="15">
      <c r="B3" s="9" t="s">
        <v>449</v>
      </c>
      <c r="C3" s="9"/>
    </row>
    <row r="4" spans="2:11" ht="25.5" customHeight="1">
      <c r="C4" s="315" t="s">
        <v>448</v>
      </c>
      <c r="D4" s="315"/>
      <c r="E4" s="315"/>
      <c r="F4" s="315"/>
      <c r="G4" s="315"/>
      <c r="H4" s="315"/>
      <c r="I4" s="315"/>
      <c r="J4" s="315"/>
      <c r="K4" s="315"/>
    </row>
    <row r="5" spans="2:11" ht="31.5" customHeight="1">
      <c r="B5" s="125"/>
      <c r="C5" s="315"/>
      <c r="D5" s="315"/>
      <c r="E5" s="315"/>
      <c r="F5" s="315"/>
      <c r="G5" s="315"/>
      <c r="H5" s="315"/>
      <c r="I5" s="315"/>
      <c r="J5" s="315"/>
      <c r="K5" s="315"/>
    </row>
    <row r="6" spans="2:11" ht="9.75" customHeight="1">
      <c r="B6" s="145"/>
      <c r="C6" s="145"/>
      <c r="D6" s="145"/>
      <c r="E6" s="145"/>
      <c r="F6" s="145"/>
      <c r="G6" s="145"/>
      <c r="H6" s="145"/>
      <c r="I6" s="145"/>
      <c r="J6" s="145"/>
    </row>
    <row r="7" spans="2:11" ht="15">
      <c r="C7" s="9" t="s">
        <v>47</v>
      </c>
      <c r="D7" s="9" t="s">
        <v>535</v>
      </c>
    </row>
    <row r="8" spans="2:11" ht="15">
      <c r="C8" s="9"/>
      <c r="D8" s="9" t="s">
        <v>536</v>
      </c>
    </row>
    <row r="9" spans="2:11" ht="15">
      <c r="C9" s="9"/>
      <c r="D9" s="9" t="s">
        <v>537</v>
      </c>
    </row>
    <row r="10" spans="2:11" ht="15">
      <c r="C10" s="9"/>
      <c r="D10" s="9" t="s">
        <v>538</v>
      </c>
    </row>
    <row r="11" spans="2:11" ht="15">
      <c r="C11" s="9"/>
      <c r="D11" s="9" t="s">
        <v>539</v>
      </c>
    </row>
    <row r="12" spans="2:11" ht="15">
      <c r="C12" s="9"/>
      <c r="D12" s="9" t="s">
        <v>540</v>
      </c>
    </row>
    <row r="13" spans="2:11" ht="15">
      <c r="C13" s="9"/>
      <c r="D13" s="9"/>
    </row>
    <row r="14" spans="2:11" ht="15">
      <c r="C14" s="9" t="s">
        <v>47</v>
      </c>
      <c r="D14" s="9" t="s">
        <v>541</v>
      </c>
    </row>
    <row r="15" spans="2:11" ht="15">
      <c r="C15" s="9"/>
      <c r="D15" s="9" t="s">
        <v>542</v>
      </c>
    </row>
    <row r="16" spans="2:11" ht="15">
      <c r="C16" s="9"/>
      <c r="D16" s="9" t="s">
        <v>543</v>
      </c>
    </row>
    <row r="17" spans="3:4" ht="15">
      <c r="C17" s="9"/>
      <c r="D17" s="9" t="s">
        <v>544</v>
      </c>
    </row>
    <row r="18" spans="3:4" ht="15">
      <c r="D18" s="9" t="s">
        <v>545</v>
      </c>
    </row>
    <row r="19" spans="3:4" ht="15">
      <c r="D19" s="9" t="s">
        <v>546</v>
      </c>
    </row>
    <row r="20" spans="3:4" ht="15">
      <c r="D20" s="9" t="s">
        <v>547</v>
      </c>
    </row>
    <row r="22" spans="3:4" ht="15">
      <c r="C22" t="s">
        <v>534</v>
      </c>
      <c r="D22" s="9" t="s">
        <v>548</v>
      </c>
    </row>
    <row r="23" spans="3:4" ht="15">
      <c r="D23" s="9" t="s">
        <v>549</v>
      </c>
    </row>
    <row r="24" spans="3:4" ht="15">
      <c r="D24" s="9" t="s">
        <v>550</v>
      </c>
    </row>
    <row r="25" spans="3:4" ht="15">
      <c r="D25" s="9" t="s">
        <v>551</v>
      </c>
    </row>
    <row r="26" spans="3:4" ht="15">
      <c r="D26" s="9" t="s">
        <v>552</v>
      </c>
    </row>
    <row r="27" spans="3:4" ht="15">
      <c r="D27" s="9" t="s">
        <v>553</v>
      </c>
    </row>
    <row r="46" hidden="1"/>
    <row r="47" hidden="1"/>
    <row r="49" hidden="1"/>
    <row r="50" ht="24" customHeight="1"/>
    <row r="57" hidden="1"/>
    <row r="58" ht="24.5" customHeight="1"/>
    <row r="59" hidden="1"/>
  </sheetData>
  <sheetProtection selectLockedCells="1"/>
  <mergeCells count="1">
    <mergeCell ref="C4:K5"/>
  </mergeCells>
  <phoneticPr fontId="2"/>
  <pageMargins left="0.39370078740157483" right="0.39370078740157483" top="0.39370078740157483" bottom="0.39370078740157483" header="0.59055118110236227" footer="0.59055118110236227"/>
  <pageSetup paperSize="9" fitToHeight="0" orientation="portrait" r:id="rId1"/>
  <headerFooter>
    <oddFooter>&amp;C
12</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1">
    <pageSetUpPr fitToPage="1"/>
  </sheetPr>
  <dimension ref="B2:AA59"/>
  <sheetViews>
    <sheetView zoomScale="70" zoomScaleNormal="70" workbookViewId="0">
      <selection activeCell="A49" sqref="A49:XFD49"/>
    </sheetView>
  </sheetViews>
  <sheetFormatPr defaultColWidth="9" defaultRowHeight="15"/>
  <cols>
    <col min="1" max="1" width="4.7265625" style="9" customWidth="1"/>
    <col min="2" max="4" width="3.36328125" style="9" customWidth="1"/>
    <col min="5" max="6" width="2.6328125" style="9" customWidth="1"/>
    <col min="7" max="7" width="1.36328125" style="9" customWidth="1"/>
    <col min="8" max="8" width="5.90625" style="9" bestFit="1" customWidth="1"/>
    <col min="9" max="9" width="2.6328125" style="9" customWidth="1"/>
    <col min="10" max="10" width="7.36328125" style="9" customWidth="1"/>
    <col min="11" max="12" width="2.6328125" style="9" customWidth="1"/>
    <col min="13" max="13" width="3.7265625" style="9" customWidth="1"/>
    <col min="14" max="14" width="2.6328125" style="9" customWidth="1"/>
    <col min="15" max="15" width="2.90625" style="9" customWidth="1"/>
    <col min="16" max="16" width="2.6328125" style="9" customWidth="1"/>
    <col min="17" max="18" width="2.90625" style="9" customWidth="1"/>
    <col min="19" max="20" width="2.6328125" style="9" customWidth="1"/>
    <col min="21" max="21" width="3.26953125" style="9" customWidth="1"/>
    <col min="22" max="22" width="2.7265625" style="9" customWidth="1"/>
    <col min="23" max="23" width="2.6328125" style="9" customWidth="1"/>
    <col min="24" max="24" width="7.453125" style="9" customWidth="1"/>
    <col min="25" max="26" width="2.6328125" style="9" customWidth="1"/>
    <col min="27" max="27" width="8.453125" style="9" customWidth="1"/>
    <col min="28" max="16384" width="9" style="9"/>
  </cols>
  <sheetData>
    <row r="2" spans="2:27">
      <c r="B2" s="42" t="s">
        <v>123</v>
      </c>
      <c r="C2" s="42"/>
      <c r="D2" s="42"/>
      <c r="E2" s="42"/>
    </row>
    <row r="3" spans="2:27" ht="39" customHeight="1">
      <c r="C3" s="315" t="s">
        <v>581</v>
      </c>
      <c r="D3" s="315"/>
      <c r="E3" s="315"/>
      <c r="F3" s="315"/>
      <c r="G3" s="315"/>
      <c r="H3" s="315"/>
      <c r="I3" s="315"/>
      <c r="J3" s="315"/>
      <c r="K3" s="315"/>
      <c r="L3" s="315"/>
      <c r="M3" s="315"/>
      <c r="N3" s="315"/>
      <c r="O3" s="315"/>
      <c r="P3" s="315"/>
      <c r="Q3" s="315"/>
      <c r="R3" s="315"/>
      <c r="S3" s="315"/>
      <c r="T3" s="315"/>
      <c r="U3" s="315"/>
      <c r="V3" s="315"/>
      <c r="W3" s="315"/>
      <c r="X3" s="315"/>
      <c r="Y3" s="315"/>
      <c r="Z3" s="315"/>
      <c r="AA3" s="315"/>
    </row>
    <row r="4" spans="2:27">
      <c r="C4" s="9" t="s">
        <v>582</v>
      </c>
    </row>
    <row r="6" spans="2:27" ht="16.5" thickBot="1">
      <c r="B6" s="843" t="s">
        <v>124</v>
      </c>
      <c r="C6" s="843"/>
      <c r="D6" s="843"/>
      <c r="E6" s="843"/>
      <c r="F6" s="843"/>
      <c r="G6" s="843"/>
      <c r="H6" s="843"/>
      <c r="I6" s="843"/>
      <c r="J6" s="843"/>
      <c r="K6" s="843"/>
      <c r="L6" s="843"/>
      <c r="M6" s="843"/>
      <c r="N6" s="843"/>
      <c r="O6" s="843"/>
      <c r="P6" s="843"/>
      <c r="Q6" s="843"/>
      <c r="R6" s="843"/>
      <c r="S6" s="843"/>
      <c r="T6" s="843"/>
      <c r="U6" s="843"/>
      <c r="V6" s="843"/>
      <c r="W6" s="843"/>
      <c r="X6" s="843"/>
      <c r="Y6" s="843"/>
      <c r="Z6" s="843"/>
      <c r="AA6" s="843"/>
    </row>
    <row r="7" spans="2:27" ht="21.75" customHeight="1">
      <c r="B7" s="801"/>
      <c r="C7" s="591"/>
      <c r="D7" s="591"/>
      <c r="E7" s="591"/>
      <c r="F7" s="589" t="s">
        <v>127</v>
      </c>
      <c r="G7" s="591"/>
      <c r="H7" s="591"/>
      <c r="I7" s="591"/>
      <c r="J7" s="591"/>
      <c r="K7" s="591"/>
      <c r="L7" s="591"/>
      <c r="M7" s="591"/>
      <c r="N7" s="591"/>
      <c r="O7" s="591"/>
      <c r="P7" s="591"/>
      <c r="Q7" s="591"/>
      <c r="R7" s="591"/>
      <c r="S7" s="591"/>
      <c r="T7" s="591"/>
      <c r="U7" s="591"/>
      <c r="V7" s="591"/>
      <c r="W7" s="591"/>
      <c r="X7" s="591"/>
      <c r="Y7" s="591"/>
      <c r="Z7" s="591"/>
      <c r="AA7" s="590"/>
    </row>
    <row r="8" spans="2:27" ht="19.5" customHeight="1">
      <c r="B8" s="844" t="s">
        <v>152</v>
      </c>
      <c r="C8" s="845"/>
      <c r="D8" s="845"/>
      <c r="E8" s="845"/>
      <c r="F8" s="36"/>
      <c r="G8" s="37"/>
      <c r="H8" s="95" t="s">
        <v>125</v>
      </c>
      <c r="I8" s="37"/>
      <c r="J8" s="37" t="s">
        <v>132</v>
      </c>
      <c r="K8" s="37"/>
      <c r="L8" s="602" t="s">
        <v>133</v>
      </c>
      <c r="M8" s="602"/>
      <c r="N8" s="602"/>
      <c r="O8" s="37"/>
      <c r="P8" s="602" t="s">
        <v>134</v>
      </c>
      <c r="Q8" s="602"/>
      <c r="R8" s="602"/>
      <c r="S8" s="37"/>
      <c r="T8" s="37" t="s">
        <v>135</v>
      </c>
      <c r="U8" s="37"/>
      <c r="V8" s="37"/>
      <c r="W8" s="37"/>
      <c r="X8" s="602" t="s">
        <v>136</v>
      </c>
      <c r="Y8" s="602"/>
      <c r="Z8" s="95"/>
      <c r="AA8" s="53"/>
    </row>
    <row r="9" spans="2:27" ht="19.5" customHeight="1">
      <c r="B9" s="846"/>
      <c r="C9" s="845"/>
      <c r="D9" s="845"/>
      <c r="E9" s="845"/>
      <c r="F9" s="40"/>
      <c r="G9" s="39"/>
      <c r="H9" s="39" t="s">
        <v>126</v>
      </c>
      <c r="I9" s="39"/>
      <c r="J9" s="39" t="s">
        <v>137</v>
      </c>
      <c r="K9" s="39"/>
      <c r="L9" s="39"/>
      <c r="M9" s="39"/>
      <c r="N9" s="39"/>
      <c r="O9" s="39"/>
      <c r="P9" s="39" t="s">
        <v>450</v>
      </c>
      <c r="Q9" s="39"/>
      <c r="R9" s="39"/>
      <c r="S9" s="39"/>
      <c r="T9" s="39"/>
      <c r="U9" s="39"/>
      <c r="V9" s="39"/>
      <c r="W9" s="39"/>
      <c r="X9" s="39"/>
      <c r="Y9" s="39"/>
      <c r="Z9" s="39"/>
      <c r="AA9" s="52"/>
    </row>
    <row r="10" spans="2:27" ht="19.5" customHeight="1">
      <c r="B10" s="846" t="s">
        <v>13</v>
      </c>
      <c r="C10" s="845"/>
      <c r="D10" s="845"/>
      <c r="E10" s="845"/>
      <c r="F10" s="36"/>
      <c r="G10" s="37"/>
      <c r="H10" s="602" t="s">
        <v>138</v>
      </c>
      <c r="I10" s="602"/>
      <c r="J10" s="602"/>
      <c r="K10" s="602"/>
      <c r="L10" s="602"/>
      <c r="M10" s="602"/>
      <c r="N10" s="37"/>
      <c r="O10" s="602" t="s">
        <v>153</v>
      </c>
      <c r="P10" s="602"/>
      <c r="Q10" s="602"/>
      <c r="R10" s="37"/>
      <c r="S10" s="602" t="s">
        <v>133</v>
      </c>
      <c r="T10" s="602"/>
      <c r="U10" s="602"/>
      <c r="V10" s="37"/>
      <c r="W10" s="37" t="s">
        <v>135</v>
      </c>
      <c r="X10" s="37"/>
      <c r="Y10" s="37"/>
      <c r="Z10" s="53" t="s">
        <v>136</v>
      </c>
      <c r="AA10" s="102"/>
    </row>
    <row r="11" spans="2:27" ht="19.5" customHeight="1">
      <c r="B11" s="846"/>
      <c r="C11" s="845"/>
      <c r="D11" s="845"/>
      <c r="E11" s="845"/>
      <c r="F11" s="19"/>
      <c r="H11" s="9" t="s">
        <v>139</v>
      </c>
      <c r="L11" s="9" t="s">
        <v>154</v>
      </c>
      <c r="S11" s="9" t="s">
        <v>155</v>
      </c>
      <c r="AA11" s="14"/>
    </row>
    <row r="12" spans="2:27" ht="19.5" customHeight="1">
      <c r="B12" s="846"/>
      <c r="C12" s="845"/>
      <c r="D12" s="845"/>
      <c r="E12" s="845"/>
      <c r="F12" s="40"/>
      <c r="G12" s="39"/>
      <c r="H12" s="39" t="s">
        <v>140</v>
      </c>
      <c r="I12" s="39"/>
      <c r="J12" s="39"/>
      <c r="K12" s="39"/>
      <c r="L12" s="39" t="s">
        <v>159</v>
      </c>
      <c r="M12" s="39"/>
      <c r="N12" s="39"/>
      <c r="O12" s="39"/>
      <c r="P12" s="39"/>
      <c r="Q12" s="39"/>
      <c r="R12" s="39"/>
      <c r="S12" s="39"/>
      <c r="T12" s="39"/>
      <c r="U12" s="39"/>
      <c r="V12" s="39"/>
      <c r="W12" s="39"/>
      <c r="X12" s="39"/>
      <c r="Y12" s="39"/>
      <c r="Z12" s="39"/>
      <c r="AA12" s="52"/>
    </row>
    <row r="13" spans="2:27" ht="19.5" customHeight="1">
      <c r="B13" s="844" t="s">
        <v>151</v>
      </c>
      <c r="C13" s="851"/>
      <c r="D13" s="851"/>
      <c r="E13" s="851"/>
      <c r="F13" s="36"/>
      <c r="G13" s="37"/>
      <c r="H13" s="37" t="s">
        <v>141</v>
      </c>
      <c r="I13" s="37"/>
      <c r="J13" s="37"/>
      <c r="K13" s="37"/>
      <c r="L13" s="37" t="s">
        <v>515</v>
      </c>
      <c r="M13" s="37"/>
      <c r="N13" s="37"/>
      <c r="O13" s="37"/>
      <c r="P13" s="37"/>
      <c r="Q13" s="37"/>
      <c r="R13" s="37"/>
      <c r="S13" s="37"/>
      <c r="T13" s="37"/>
      <c r="U13" s="37"/>
      <c r="V13" s="37"/>
      <c r="W13" s="37"/>
      <c r="X13" s="37"/>
      <c r="Y13" s="37"/>
      <c r="Z13" s="37"/>
      <c r="AA13" s="53"/>
    </row>
    <row r="14" spans="2:27" ht="19.5" customHeight="1">
      <c r="B14" s="844"/>
      <c r="C14" s="851"/>
      <c r="D14" s="851"/>
      <c r="E14" s="851"/>
      <c r="F14" s="40"/>
      <c r="G14" s="39"/>
      <c r="H14" s="39" t="s">
        <v>142</v>
      </c>
      <c r="I14" s="39"/>
      <c r="J14" s="39" t="s">
        <v>143</v>
      </c>
      <c r="K14" s="39"/>
      <c r="L14" s="39"/>
      <c r="M14" s="39"/>
      <c r="N14" s="39"/>
      <c r="O14" s="39"/>
      <c r="P14" s="39"/>
      <c r="Q14" s="39"/>
      <c r="R14" s="39"/>
      <c r="S14" s="39"/>
      <c r="T14" s="39"/>
      <c r="U14" s="39"/>
      <c r="V14" s="39"/>
      <c r="W14" s="39"/>
      <c r="X14" s="39"/>
      <c r="Y14" s="39"/>
      <c r="Z14" s="39"/>
      <c r="AA14" s="52"/>
    </row>
    <row r="15" spans="2:27" ht="19.5" customHeight="1">
      <c r="B15" s="846" t="s">
        <v>129</v>
      </c>
      <c r="C15" s="845"/>
      <c r="D15" s="845"/>
      <c r="E15" s="845"/>
      <c r="F15" s="71"/>
      <c r="G15" s="72"/>
      <c r="H15" s="72" t="s">
        <v>144</v>
      </c>
      <c r="I15" s="72"/>
      <c r="J15" s="72"/>
      <c r="K15" s="72"/>
      <c r="L15" s="72"/>
      <c r="M15" s="72"/>
      <c r="N15" s="72"/>
      <c r="O15" s="72"/>
      <c r="P15" s="72"/>
      <c r="Q15" s="72"/>
      <c r="R15" s="72"/>
      <c r="S15" s="72"/>
      <c r="T15" s="72"/>
      <c r="U15" s="72"/>
      <c r="V15" s="72"/>
      <c r="W15" s="72"/>
      <c r="X15" s="72"/>
      <c r="Y15" s="72"/>
      <c r="Z15" s="72"/>
      <c r="AA15" s="64"/>
    </row>
    <row r="16" spans="2:27" ht="19.5" customHeight="1">
      <c r="B16" s="846" t="s">
        <v>130</v>
      </c>
      <c r="C16" s="845"/>
      <c r="D16" s="845"/>
      <c r="E16" s="845"/>
      <c r="F16" s="71"/>
      <c r="G16" s="72"/>
      <c r="H16" s="72" t="s">
        <v>145</v>
      </c>
      <c r="I16" s="72"/>
      <c r="J16" s="72"/>
      <c r="K16" s="72"/>
      <c r="L16" s="72"/>
      <c r="M16" s="72"/>
      <c r="N16" s="72"/>
      <c r="O16" s="72"/>
      <c r="P16" s="72"/>
      <c r="Q16" s="72"/>
      <c r="R16" s="72"/>
      <c r="S16" s="72"/>
      <c r="T16" s="72"/>
      <c r="U16" s="72"/>
      <c r="V16" s="72"/>
      <c r="W16" s="72"/>
      <c r="X16" s="72"/>
      <c r="Y16" s="72"/>
      <c r="Z16" s="72"/>
      <c r="AA16" s="64"/>
    </row>
    <row r="17" spans="2:27" ht="19.5" customHeight="1">
      <c r="B17" s="846" t="s">
        <v>131</v>
      </c>
      <c r="C17" s="845"/>
      <c r="D17" s="845"/>
      <c r="E17" s="845"/>
      <c r="F17" s="71"/>
      <c r="G17" s="72"/>
      <c r="H17" s="72" t="s">
        <v>144</v>
      </c>
      <c r="I17" s="72"/>
      <c r="J17" s="72"/>
      <c r="K17" s="72"/>
      <c r="L17" s="685" t="s">
        <v>146</v>
      </c>
      <c r="M17" s="685"/>
      <c r="N17" s="685"/>
      <c r="O17" s="72"/>
      <c r="P17" s="72" t="s">
        <v>147</v>
      </c>
      <c r="Q17" s="72"/>
      <c r="R17" s="72"/>
      <c r="S17" s="72"/>
      <c r="T17" s="72"/>
      <c r="U17" s="72"/>
      <c r="V17" s="72"/>
      <c r="W17" s="72"/>
      <c r="X17" s="72"/>
      <c r="Y17" s="72"/>
      <c r="Z17" s="72"/>
      <c r="AA17" s="64"/>
    </row>
    <row r="18" spans="2:27" ht="19.5" customHeight="1">
      <c r="B18" s="846" t="s">
        <v>210</v>
      </c>
      <c r="C18" s="845"/>
      <c r="D18" s="845"/>
      <c r="E18" s="845"/>
      <c r="F18" s="36"/>
      <c r="G18" s="37"/>
      <c r="H18" s="37" t="s">
        <v>148</v>
      </c>
      <c r="I18" s="37"/>
      <c r="J18" s="37"/>
      <c r="K18" s="37"/>
      <c r="L18" s="602" t="s">
        <v>149</v>
      </c>
      <c r="M18" s="602"/>
      <c r="N18" s="602"/>
      <c r="O18" s="37"/>
      <c r="P18" s="37" t="s">
        <v>150</v>
      </c>
      <c r="Q18" s="37"/>
      <c r="R18" s="37"/>
      <c r="S18" s="37"/>
      <c r="T18" s="37"/>
      <c r="U18" s="37"/>
      <c r="V18" s="37"/>
      <c r="W18" s="37"/>
      <c r="X18" s="37"/>
      <c r="Y18" s="37"/>
      <c r="Z18" s="37"/>
      <c r="AA18" s="53"/>
    </row>
    <row r="19" spans="2:27" ht="19.5" customHeight="1">
      <c r="B19" s="847"/>
      <c r="C19" s="848"/>
      <c r="D19" s="848"/>
      <c r="E19" s="848"/>
      <c r="F19" s="19"/>
      <c r="H19" s="328" t="str">
        <f>IF(コントロールシート!$N$267="","",コントロールシート!$N$267&amp;IF(コントロールシート!W267&lt;&gt;"","　　、",""))</f>
        <v/>
      </c>
      <c r="I19" s="328"/>
      <c r="J19" s="328"/>
      <c r="K19" s="328"/>
      <c r="L19" s="328"/>
      <c r="M19" s="328"/>
      <c r="N19" s="328"/>
      <c r="O19" s="328"/>
      <c r="P19" s="328"/>
      <c r="Q19" s="328" t="str">
        <f>IF(コントロールシート!$W$267="","",コントロールシート!$W$267&amp;IF(コントロールシート!N268&lt;&gt;"","　　、","　　)"))</f>
        <v/>
      </c>
      <c r="R19" s="328"/>
      <c r="S19" s="328"/>
      <c r="T19" s="328"/>
      <c r="U19" s="328"/>
      <c r="V19" s="328"/>
      <c r="W19" s="328"/>
      <c r="X19" s="328"/>
      <c r="Y19" s="328"/>
      <c r="Z19" s="328"/>
      <c r="AA19" s="14"/>
    </row>
    <row r="20" spans="2:27" ht="19.5" customHeight="1" thickBot="1">
      <c r="B20" s="849"/>
      <c r="C20" s="850"/>
      <c r="D20" s="850"/>
      <c r="E20" s="850"/>
      <c r="F20" s="23"/>
      <c r="G20" s="11"/>
      <c r="H20" s="319" t="str">
        <f>IF(コントロールシート!$N$268="","",コントロールシート!$N$268&amp;IF(コントロールシート!W268&lt;&gt;"","　　、",""))</f>
        <v/>
      </c>
      <c r="I20" s="319"/>
      <c r="J20" s="319"/>
      <c r="K20" s="319"/>
      <c r="L20" s="319"/>
      <c r="M20" s="319"/>
      <c r="N20" s="319"/>
      <c r="O20" s="319"/>
      <c r="P20" s="319"/>
      <c r="Q20" s="319" t="str">
        <f>IF(コントロールシート!$W$268="","",コントロールシート!$W$268)</f>
        <v/>
      </c>
      <c r="R20" s="319"/>
      <c r="S20" s="319"/>
      <c r="T20" s="319"/>
      <c r="U20" s="319"/>
      <c r="V20" s="319"/>
      <c r="W20" s="319"/>
      <c r="X20" s="319"/>
      <c r="Y20" s="319"/>
      <c r="Z20" s="319"/>
      <c r="AA20" s="12"/>
    </row>
    <row r="21" spans="2:27" ht="15.5" thickBot="1"/>
    <row r="22" spans="2:27" ht="21.75" customHeight="1">
      <c r="B22" s="801" t="s">
        <v>156</v>
      </c>
      <c r="C22" s="591"/>
      <c r="D22" s="591"/>
      <c r="E22" s="591"/>
      <c r="F22" s="591"/>
      <c r="G22" s="591"/>
      <c r="H22" s="591"/>
      <c r="I22" s="591"/>
      <c r="J22" s="591"/>
      <c r="K22" s="591"/>
      <c r="L22" s="591"/>
      <c r="M22" s="591"/>
      <c r="N22" s="591"/>
      <c r="O22" s="591"/>
      <c r="P22" s="591"/>
      <c r="Q22" s="591"/>
      <c r="R22" s="591"/>
      <c r="S22" s="591"/>
      <c r="T22" s="591"/>
      <c r="U22" s="591"/>
      <c r="V22" s="591"/>
      <c r="W22" s="591"/>
      <c r="X22" s="591"/>
      <c r="Y22" s="591"/>
      <c r="Z22" s="591"/>
      <c r="AA22" s="590"/>
    </row>
    <row r="23" spans="2:27" ht="19.5" customHeight="1">
      <c r="B23" s="103"/>
      <c r="C23" s="37" t="s">
        <v>157</v>
      </c>
      <c r="D23" s="37"/>
      <c r="E23" s="37"/>
      <c r="F23" s="37" t="s">
        <v>158</v>
      </c>
      <c r="G23" s="37"/>
      <c r="H23" s="37"/>
      <c r="I23" s="37"/>
      <c r="J23" s="37"/>
      <c r="K23" s="37"/>
      <c r="L23" s="37"/>
      <c r="M23" s="37"/>
      <c r="N23" s="37"/>
      <c r="O23" s="37"/>
      <c r="P23" s="37"/>
      <c r="Q23" s="37"/>
      <c r="R23" s="37"/>
      <c r="S23" s="37"/>
      <c r="T23" s="37"/>
      <c r="U23" s="37"/>
      <c r="V23" s="37"/>
      <c r="W23" s="37"/>
      <c r="X23" s="37"/>
      <c r="Y23" s="37"/>
      <c r="Z23" s="37"/>
      <c r="AA23" s="53"/>
    </row>
    <row r="24" spans="2:27" ht="19.5" customHeight="1">
      <c r="B24" s="30"/>
      <c r="C24" s="9" t="s">
        <v>210</v>
      </c>
      <c r="F24" s="328" t="str">
        <f>IF(コントロールシート!$N$271="","",コントロールシート!$N$271&amp;IF(コントロールシート!X271&lt;&gt;"","　　、",""))</f>
        <v/>
      </c>
      <c r="G24" s="328"/>
      <c r="H24" s="328"/>
      <c r="I24" s="328"/>
      <c r="J24" s="328"/>
      <c r="K24" s="328"/>
      <c r="L24" s="328"/>
      <c r="M24" s="328"/>
      <c r="N24" s="328"/>
      <c r="O24" s="328" t="str">
        <f>IF(コントロールシート!$X$271="","",コントロールシート!$X$271&amp;IF(コントロールシート!N272&lt;&gt;"","　　、",""))</f>
        <v/>
      </c>
      <c r="P24" s="328"/>
      <c r="Q24" s="328"/>
      <c r="R24" s="328"/>
      <c r="S24" s="328"/>
      <c r="T24" s="328"/>
      <c r="U24" s="328"/>
      <c r="V24" s="328"/>
      <c r="W24" s="328"/>
      <c r="AA24" s="14"/>
    </row>
    <row r="25" spans="2:27" ht="19.5" customHeight="1" thickBot="1">
      <c r="B25" s="15"/>
      <c r="C25" s="11"/>
      <c r="D25" s="11"/>
      <c r="E25" s="11"/>
      <c r="F25" s="319" t="str">
        <f>IF(コントロールシート!$N$272="","",コントロールシート!$N$272&amp;IF(コントロールシート!X272&lt;&gt;"","　　、",""))</f>
        <v/>
      </c>
      <c r="G25" s="319"/>
      <c r="H25" s="319"/>
      <c r="I25" s="319"/>
      <c r="J25" s="319"/>
      <c r="K25" s="319"/>
      <c r="L25" s="319"/>
      <c r="M25" s="319"/>
      <c r="N25" s="319"/>
      <c r="O25" s="319" t="str">
        <f>IF(コントロールシート!$X$272="","",コントロールシート!$X$272)</f>
        <v/>
      </c>
      <c r="P25" s="319"/>
      <c r="Q25" s="319"/>
      <c r="R25" s="319"/>
      <c r="S25" s="319"/>
      <c r="T25" s="319"/>
      <c r="U25" s="319"/>
      <c r="V25" s="319"/>
      <c r="W25" s="319"/>
      <c r="X25" s="11"/>
      <c r="Y25" s="11"/>
      <c r="Z25" s="11"/>
      <c r="AA25" s="12"/>
    </row>
    <row r="27" spans="2:27">
      <c r="S27" s="9" t="str">
        <f>IF(コントロールシート!$Q$38="","付）",コントロールシート!$Q$38)</f>
        <v>付）</v>
      </c>
    </row>
    <row r="46" hidden="1"/>
    <row r="47" hidden="1"/>
    <row r="49" hidden="1"/>
    <row r="50" ht="24" customHeight="1"/>
    <row r="57" hidden="1"/>
    <row r="58" ht="24.5" customHeight="1"/>
    <row r="59" hidden="1"/>
  </sheetData>
  <sheetProtection selectLockedCells="1"/>
  <mergeCells count="28">
    <mergeCell ref="S10:U10"/>
    <mergeCell ref="B15:E15"/>
    <mergeCell ref="B16:E16"/>
    <mergeCell ref="B17:E17"/>
    <mergeCell ref="B18:E20"/>
    <mergeCell ref="B10:E12"/>
    <mergeCell ref="B13:E14"/>
    <mergeCell ref="H10:M10"/>
    <mergeCell ref="H19:P19"/>
    <mergeCell ref="L17:N17"/>
    <mergeCell ref="L18:N18"/>
    <mergeCell ref="O10:Q10"/>
    <mergeCell ref="C3:AA3"/>
    <mergeCell ref="B6:AA6"/>
    <mergeCell ref="B8:E9"/>
    <mergeCell ref="O24:W24"/>
    <mergeCell ref="O25:W25"/>
    <mergeCell ref="F24:N24"/>
    <mergeCell ref="Q19:Z19"/>
    <mergeCell ref="Q20:Z20"/>
    <mergeCell ref="F25:N25"/>
    <mergeCell ref="H20:P20"/>
    <mergeCell ref="B22:AA22"/>
    <mergeCell ref="L8:N8"/>
    <mergeCell ref="P8:R8"/>
    <mergeCell ref="B7:E7"/>
    <mergeCell ref="F7:AA7"/>
    <mergeCell ref="X8:Y8"/>
  </mergeCells>
  <phoneticPr fontId="2"/>
  <pageMargins left="0.39370078740157483" right="0.39370078740157483" top="0.39370078740157483" bottom="0.39370078740157483" header="0.59055118110236227" footer="0.59055118110236227"/>
  <pageSetup paperSize="9" fitToHeight="0" orientation="portrait" r:id="rId1"/>
  <headerFooter>
    <oddFooter>&amp;C
13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nchor moveWithCells="1">
                  <from>
                    <xdr:col>5</xdr:col>
                    <xdr:colOff>12700</xdr:colOff>
                    <xdr:row>7</xdr:row>
                    <xdr:rowOff>12700</xdr:rowOff>
                  </from>
                  <to>
                    <xdr:col>7</xdr:col>
                    <xdr:colOff>12700</xdr:colOff>
                    <xdr:row>8</xdr:row>
                    <xdr:rowOff>12700</xdr:rowOff>
                  </to>
                </anchor>
              </controlPr>
            </control>
          </mc:Choice>
        </mc:AlternateContent>
        <mc:AlternateContent xmlns:mc="http://schemas.openxmlformats.org/markup-compatibility/2006">
          <mc:Choice Requires="x14">
            <control shapeId="10245" r:id="rId5" name="Check Box 5">
              <controlPr defaultSize="0" autoFill="0" autoLine="0" autoPict="0">
                <anchor moveWithCells="1">
                  <from>
                    <xdr:col>5</xdr:col>
                    <xdr:colOff>12700</xdr:colOff>
                    <xdr:row>7</xdr:row>
                    <xdr:rowOff>241300</xdr:rowOff>
                  </from>
                  <to>
                    <xdr:col>7</xdr:col>
                    <xdr:colOff>12700</xdr:colOff>
                    <xdr:row>8</xdr:row>
                    <xdr:rowOff>241300</xdr:rowOff>
                  </to>
                </anchor>
              </controlPr>
            </control>
          </mc:Choice>
        </mc:AlternateContent>
        <mc:AlternateContent xmlns:mc="http://schemas.openxmlformats.org/markup-compatibility/2006">
          <mc:Choice Requires="x14">
            <control shapeId="10246" r:id="rId6" name="Check Box 6">
              <controlPr defaultSize="0" autoFill="0" autoLine="0" autoPict="0">
                <anchor moveWithCells="1">
                  <from>
                    <xdr:col>5</xdr:col>
                    <xdr:colOff>12700</xdr:colOff>
                    <xdr:row>9</xdr:row>
                    <xdr:rowOff>12700</xdr:rowOff>
                  </from>
                  <to>
                    <xdr:col>7</xdr:col>
                    <xdr:colOff>12700</xdr:colOff>
                    <xdr:row>10</xdr:row>
                    <xdr:rowOff>12700</xdr:rowOff>
                  </to>
                </anchor>
              </controlPr>
            </control>
          </mc:Choice>
        </mc:AlternateContent>
        <mc:AlternateContent xmlns:mc="http://schemas.openxmlformats.org/markup-compatibility/2006">
          <mc:Choice Requires="x14">
            <control shapeId="10247" r:id="rId7" name="Check Box 7">
              <controlPr defaultSize="0" autoFill="0" autoLine="0" autoPict="0">
                <anchor moveWithCells="1">
                  <from>
                    <xdr:col>5</xdr:col>
                    <xdr:colOff>12700</xdr:colOff>
                    <xdr:row>10</xdr:row>
                    <xdr:rowOff>12700</xdr:rowOff>
                  </from>
                  <to>
                    <xdr:col>7</xdr:col>
                    <xdr:colOff>12700</xdr:colOff>
                    <xdr:row>11</xdr:row>
                    <xdr:rowOff>12700</xdr:rowOff>
                  </to>
                </anchor>
              </controlPr>
            </control>
          </mc:Choice>
        </mc:AlternateContent>
        <mc:AlternateContent xmlns:mc="http://schemas.openxmlformats.org/markup-compatibility/2006">
          <mc:Choice Requires="x14">
            <control shapeId="10248" r:id="rId8" name="Check Box 8">
              <controlPr defaultSize="0" autoFill="0" autoLine="0" autoPict="0">
                <anchor moveWithCells="1">
                  <from>
                    <xdr:col>5</xdr:col>
                    <xdr:colOff>12700</xdr:colOff>
                    <xdr:row>11</xdr:row>
                    <xdr:rowOff>12700</xdr:rowOff>
                  </from>
                  <to>
                    <xdr:col>7</xdr:col>
                    <xdr:colOff>12700</xdr:colOff>
                    <xdr:row>12</xdr:row>
                    <xdr:rowOff>12700</xdr:rowOff>
                  </to>
                </anchor>
              </controlPr>
            </control>
          </mc:Choice>
        </mc:AlternateContent>
        <mc:AlternateContent xmlns:mc="http://schemas.openxmlformats.org/markup-compatibility/2006">
          <mc:Choice Requires="x14">
            <control shapeId="10249" r:id="rId9" name="Check Box 9">
              <controlPr defaultSize="0" autoFill="0" autoLine="0" autoPict="0">
                <anchor moveWithCells="1">
                  <from>
                    <xdr:col>5</xdr:col>
                    <xdr:colOff>12700</xdr:colOff>
                    <xdr:row>12</xdr:row>
                    <xdr:rowOff>12700</xdr:rowOff>
                  </from>
                  <to>
                    <xdr:col>7</xdr:col>
                    <xdr:colOff>12700</xdr:colOff>
                    <xdr:row>13</xdr:row>
                    <xdr:rowOff>12700</xdr:rowOff>
                  </to>
                </anchor>
              </controlPr>
            </control>
          </mc:Choice>
        </mc:AlternateContent>
        <mc:AlternateContent xmlns:mc="http://schemas.openxmlformats.org/markup-compatibility/2006">
          <mc:Choice Requires="x14">
            <control shapeId="10250" r:id="rId10" name="Check Box 10">
              <controlPr defaultSize="0" autoFill="0" autoLine="0" autoPict="0">
                <anchor moveWithCells="1">
                  <from>
                    <xdr:col>5</xdr:col>
                    <xdr:colOff>12700</xdr:colOff>
                    <xdr:row>13</xdr:row>
                    <xdr:rowOff>12700</xdr:rowOff>
                  </from>
                  <to>
                    <xdr:col>7</xdr:col>
                    <xdr:colOff>12700</xdr:colOff>
                    <xdr:row>14</xdr:row>
                    <xdr:rowOff>12700</xdr:rowOff>
                  </to>
                </anchor>
              </controlPr>
            </control>
          </mc:Choice>
        </mc:AlternateContent>
        <mc:AlternateContent xmlns:mc="http://schemas.openxmlformats.org/markup-compatibility/2006">
          <mc:Choice Requires="x14">
            <control shapeId="10251" r:id="rId11" name="Check Box 11">
              <controlPr defaultSize="0" autoFill="0" autoLine="0" autoPict="0">
                <anchor moveWithCells="1">
                  <from>
                    <xdr:col>5</xdr:col>
                    <xdr:colOff>12700</xdr:colOff>
                    <xdr:row>14</xdr:row>
                    <xdr:rowOff>12700</xdr:rowOff>
                  </from>
                  <to>
                    <xdr:col>7</xdr:col>
                    <xdr:colOff>12700</xdr:colOff>
                    <xdr:row>15</xdr:row>
                    <xdr:rowOff>12700</xdr:rowOff>
                  </to>
                </anchor>
              </controlPr>
            </control>
          </mc:Choice>
        </mc:AlternateContent>
        <mc:AlternateContent xmlns:mc="http://schemas.openxmlformats.org/markup-compatibility/2006">
          <mc:Choice Requires="x14">
            <control shapeId="10252" r:id="rId12" name="Check Box 12">
              <controlPr defaultSize="0" autoFill="0" autoLine="0" autoPict="0">
                <anchor moveWithCells="1">
                  <from>
                    <xdr:col>5</xdr:col>
                    <xdr:colOff>12700</xdr:colOff>
                    <xdr:row>15</xdr:row>
                    <xdr:rowOff>12700</xdr:rowOff>
                  </from>
                  <to>
                    <xdr:col>7</xdr:col>
                    <xdr:colOff>12700</xdr:colOff>
                    <xdr:row>16</xdr:row>
                    <xdr:rowOff>12700</xdr:rowOff>
                  </to>
                </anchor>
              </controlPr>
            </control>
          </mc:Choice>
        </mc:AlternateContent>
        <mc:AlternateContent xmlns:mc="http://schemas.openxmlformats.org/markup-compatibility/2006">
          <mc:Choice Requires="x14">
            <control shapeId="10253" r:id="rId13" name="Check Box 13">
              <controlPr defaultSize="0" autoFill="0" autoLine="0" autoPict="0">
                <anchor moveWithCells="1">
                  <from>
                    <xdr:col>5</xdr:col>
                    <xdr:colOff>12700</xdr:colOff>
                    <xdr:row>16</xdr:row>
                    <xdr:rowOff>12700</xdr:rowOff>
                  </from>
                  <to>
                    <xdr:col>7</xdr:col>
                    <xdr:colOff>12700</xdr:colOff>
                    <xdr:row>17</xdr:row>
                    <xdr:rowOff>12700</xdr:rowOff>
                  </to>
                </anchor>
              </controlPr>
            </control>
          </mc:Choice>
        </mc:AlternateContent>
        <mc:AlternateContent xmlns:mc="http://schemas.openxmlformats.org/markup-compatibility/2006">
          <mc:Choice Requires="x14">
            <control shapeId="10254" r:id="rId14" name="Check Box 14">
              <controlPr defaultSize="0" autoFill="0" autoLine="0" autoPict="0">
                <anchor moveWithCells="1">
                  <from>
                    <xdr:col>5</xdr:col>
                    <xdr:colOff>12700</xdr:colOff>
                    <xdr:row>17</xdr:row>
                    <xdr:rowOff>12700</xdr:rowOff>
                  </from>
                  <to>
                    <xdr:col>7</xdr:col>
                    <xdr:colOff>12700</xdr:colOff>
                    <xdr:row>18</xdr:row>
                    <xdr:rowOff>12700</xdr:rowOff>
                  </to>
                </anchor>
              </controlPr>
            </control>
          </mc:Choice>
        </mc:AlternateContent>
        <mc:AlternateContent xmlns:mc="http://schemas.openxmlformats.org/markup-compatibility/2006">
          <mc:Choice Requires="x14">
            <control shapeId="10255" r:id="rId15" name="Check Box 15">
              <controlPr defaultSize="0" autoFill="0" autoLine="0" autoPict="0">
                <anchor moveWithCells="1">
                  <from>
                    <xdr:col>8</xdr:col>
                    <xdr:colOff>12700</xdr:colOff>
                    <xdr:row>7</xdr:row>
                    <xdr:rowOff>12700</xdr:rowOff>
                  </from>
                  <to>
                    <xdr:col>9</xdr:col>
                    <xdr:colOff>114300</xdr:colOff>
                    <xdr:row>8</xdr:row>
                    <xdr:rowOff>12700</xdr:rowOff>
                  </to>
                </anchor>
              </controlPr>
            </control>
          </mc:Choice>
        </mc:AlternateContent>
        <mc:AlternateContent xmlns:mc="http://schemas.openxmlformats.org/markup-compatibility/2006">
          <mc:Choice Requires="x14">
            <control shapeId="10256" r:id="rId16" name="Check Box 16">
              <controlPr defaultSize="0" autoFill="0" autoLine="0" autoPict="0">
                <anchor moveWithCells="1">
                  <from>
                    <xdr:col>8</xdr:col>
                    <xdr:colOff>12700</xdr:colOff>
                    <xdr:row>7</xdr:row>
                    <xdr:rowOff>241300</xdr:rowOff>
                  </from>
                  <to>
                    <xdr:col>9</xdr:col>
                    <xdr:colOff>114300</xdr:colOff>
                    <xdr:row>8</xdr:row>
                    <xdr:rowOff>241300</xdr:rowOff>
                  </to>
                </anchor>
              </controlPr>
            </control>
          </mc:Choice>
        </mc:AlternateContent>
        <mc:AlternateContent xmlns:mc="http://schemas.openxmlformats.org/markup-compatibility/2006">
          <mc:Choice Requires="x14">
            <control shapeId="10257" r:id="rId17" name="Check Box 17">
              <controlPr defaultSize="0" autoFill="0" autoLine="0" autoPict="0">
                <anchor moveWithCells="1">
                  <from>
                    <xdr:col>10</xdr:col>
                    <xdr:colOff>12700</xdr:colOff>
                    <xdr:row>7</xdr:row>
                    <xdr:rowOff>12700</xdr:rowOff>
                  </from>
                  <to>
                    <xdr:col>11</xdr:col>
                    <xdr:colOff>114300</xdr:colOff>
                    <xdr:row>8</xdr:row>
                    <xdr:rowOff>12700</xdr:rowOff>
                  </to>
                </anchor>
              </controlPr>
            </control>
          </mc:Choice>
        </mc:AlternateContent>
        <mc:AlternateContent xmlns:mc="http://schemas.openxmlformats.org/markup-compatibility/2006">
          <mc:Choice Requires="x14">
            <control shapeId="10258" r:id="rId18" name="Check Box 18">
              <controlPr defaultSize="0" autoFill="0" autoLine="0" autoPict="0">
                <anchor moveWithCells="1">
                  <from>
                    <xdr:col>14</xdr:col>
                    <xdr:colOff>12700</xdr:colOff>
                    <xdr:row>7</xdr:row>
                    <xdr:rowOff>12700</xdr:rowOff>
                  </from>
                  <to>
                    <xdr:col>15</xdr:col>
                    <xdr:colOff>95250</xdr:colOff>
                    <xdr:row>8</xdr:row>
                    <xdr:rowOff>12700</xdr:rowOff>
                  </to>
                </anchor>
              </controlPr>
            </control>
          </mc:Choice>
        </mc:AlternateContent>
        <mc:AlternateContent xmlns:mc="http://schemas.openxmlformats.org/markup-compatibility/2006">
          <mc:Choice Requires="x14">
            <control shapeId="10260" r:id="rId19" name="Check Box 20">
              <controlPr defaultSize="0" autoFill="0" autoLine="0" autoPict="0">
                <anchor moveWithCells="1">
                  <from>
                    <xdr:col>18</xdr:col>
                    <xdr:colOff>12700</xdr:colOff>
                    <xdr:row>7</xdr:row>
                    <xdr:rowOff>12700</xdr:rowOff>
                  </from>
                  <to>
                    <xdr:col>19</xdr:col>
                    <xdr:colOff>114300</xdr:colOff>
                    <xdr:row>8</xdr:row>
                    <xdr:rowOff>12700</xdr:rowOff>
                  </to>
                </anchor>
              </controlPr>
            </control>
          </mc:Choice>
        </mc:AlternateContent>
        <mc:AlternateContent xmlns:mc="http://schemas.openxmlformats.org/markup-compatibility/2006">
          <mc:Choice Requires="x14">
            <control shapeId="10261" r:id="rId20" name="Check Box 21">
              <controlPr defaultSize="0" autoFill="0" autoLine="0" autoPict="0">
                <anchor moveWithCells="1">
                  <from>
                    <xdr:col>22</xdr:col>
                    <xdr:colOff>12700</xdr:colOff>
                    <xdr:row>7</xdr:row>
                    <xdr:rowOff>12700</xdr:rowOff>
                  </from>
                  <to>
                    <xdr:col>23</xdr:col>
                    <xdr:colOff>114300</xdr:colOff>
                    <xdr:row>8</xdr:row>
                    <xdr:rowOff>12700</xdr:rowOff>
                  </to>
                </anchor>
              </controlPr>
            </control>
          </mc:Choice>
        </mc:AlternateContent>
        <mc:AlternateContent xmlns:mc="http://schemas.openxmlformats.org/markup-compatibility/2006">
          <mc:Choice Requires="x14">
            <control shapeId="10262" r:id="rId21" name="Check Box 22">
              <controlPr defaultSize="0" autoFill="0" autoLine="0" autoPict="0">
                <anchor moveWithCells="1">
                  <from>
                    <xdr:col>13</xdr:col>
                    <xdr:colOff>12700</xdr:colOff>
                    <xdr:row>9</xdr:row>
                    <xdr:rowOff>12700</xdr:rowOff>
                  </from>
                  <to>
                    <xdr:col>14</xdr:col>
                    <xdr:colOff>114300</xdr:colOff>
                    <xdr:row>10</xdr:row>
                    <xdr:rowOff>12700</xdr:rowOff>
                  </to>
                </anchor>
              </controlPr>
            </control>
          </mc:Choice>
        </mc:AlternateContent>
        <mc:AlternateContent xmlns:mc="http://schemas.openxmlformats.org/markup-compatibility/2006">
          <mc:Choice Requires="x14">
            <control shapeId="10263" r:id="rId22" name="Check Box 23">
              <controlPr defaultSize="0" autoFill="0" autoLine="0" autoPict="0">
                <anchor moveWithCells="1">
                  <from>
                    <xdr:col>17</xdr:col>
                    <xdr:colOff>12700</xdr:colOff>
                    <xdr:row>9</xdr:row>
                    <xdr:rowOff>12700</xdr:rowOff>
                  </from>
                  <to>
                    <xdr:col>18</xdr:col>
                    <xdr:colOff>95250</xdr:colOff>
                    <xdr:row>10</xdr:row>
                    <xdr:rowOff>12700</xdr:rowOff>
                  </to>
                </anchor>
              </controlPr>
            </control>
          </mc:Choice>
        </mc:AlternateContent>
        <mc:AlternateContent xmlns:mc="http://schemas.openxmlformats.org/markup-compatibility/2006">
          <mc:Choice Requires="x14">
            <control shapeId="10264" r:id="rId23" name="Check Box 24">
              <controlPr defaultSize="0" autoFill="0" autoLine="0" autoPict="0">
                <anchor moveWithCells="1">
                  <from>
                    <xdr:col>21</xdr:col>
                    <xdr:colOff>12700</xdr:colOff>
                    <xdr:row>9</xdr:row>
                    <xdr:rowOff>12700</xdr:rowOff>
                  </from>
                  <to>
                    <xdr:col>22</xdr:col>
                    <xdr:colOff>107950</xdr:colOff>
                    <xdr:row>10</xdr:row>
                    <xdr:rowOff>12700</xdr:rowOff>
                  </to>
                </anchor>
              </controlPr>
            </control>
          </mc:Choice>
        </mc:AlternateContent>
        <mc:AlternateContent xmlns:mc="http://schemas.openxmlformats.org/markup-compatibility/2006">
          <mc:Choice Requires="x14">
            <control shapeId="10265" r:id="rId24" name="Check Box 25">
              <controlPr defaultSize="0" autoFill="0" autoLine="0" autoPict="0">
                <anchor moveWithCells="1">
                  <from>
                    <xdr:col>24</xdr:col>
                    <xdr:colOff>12700</xdr:colOff>
                    <xdr:row>9</xdr:row>
                    <xdr:rowOff>12700</xdr:rowOff>
                  </from>
                  <to>
                    <xdr:col>25</xdr:col>
                    <xdr:colOff>114300</xdr:colOff>
                    <xdr:row>10</xdr:row>
                    <xdr:rowOff>12700</xdr:rowOff>
                  </to>
                </anchor>
              </controlPr>
            </control>
          </mc:Choice>
        </mc:AlternateContent>
        <mc:AlternateContent xmlns:mc="http://schemas.openxmlformats.org/markup-compatibility/2006">
          <mc:Choice Requires="x14">
            <control shapeId="10266" r:id="rId25" name="Check Box 26">
              <controlPr defaultSize="0" autoFill="0" autoLine="0" autoPict="0">
                <anchor moveWithCells="1">
                  <from>
                    <xdr:col>17</xdr:col>
                    <xdr:colOff>12700</xdr:colOff>
                    <xdr:row>10</xdr:row>
                    <xdr:rowOff>12700</xdr:rowOff>
                  </from>
                  <to>
                    <xdr:col>18</xdr:col>
                    <xdr:colOff>95250</xdr:colOff>
                    <xdr:row>11</xdr:row>
                    <xdr:rowOff>12700</xdr:rowOff>
                  </to>
                </anchor>
              </controlPr>
            </control>
          </mc:Choice>
        </mc:AlternateContent>
        <mc:AlternateContent xmlns:mc="http://schemas.openxmlformats.org/markup-compatibility/2006">
          <mc:Choice Requires="x14">
            <control shapeId="10268" r:id="rId26" name="Check Box 28">
              <controlPr defaultSize="0" autoFill="0" autoLine="0" autoPict="0">
                <anchor moveWithCells="1">
                  <from>
                    <xdr:col>10</xdr:col>
                    <xdr:colOff>12700</xdr:colOff>
                    <xdr:row>10</xdr:row>
                    <xdr:rowOff>12700</xdr:rowOff>
                  </from>
                  <to>
                    <xdr:col>11</xdr:col>
                    <xdr:colOff>114300</xdr:colOff>
                    <xdr:row>11</xdr:row>
                    <xdr:rowOff>12700</xdr:rowOff>
                  </to>
                </anchor>
              </controlPr>
            </control>
          </mc:Choice>
        </mc:AlternateContent>
        <mc:AlternateContent xmlns:mc="http://schemas.openxmlformats.org/markup-compatibility/2006">
          <mc:Choice Requires="x14">
            <control shapeId="10269" r:id="rId27" name="Check Box 29">
              <controlPr defaultSize="0" autoFill="0" autoLine="0" autoPict="0">
                <anchor moveWithCells="1">
                  <from>
                    <xdr:col>10</xdr:col>
                    <xdr:colOff>12700</xdr:colOff>
                    <xdr:row>11</xdr:row>
                    <xdr:rowOff>12700</xdr:rowOff>
                  </from>
                  <to>
                    <xdr:col>11</xdr:col>
                    <xdr:colOff>114300</xdr:colOff>
                    <xdr:row>12</xdr:row>
                    <xdr:rowOff>12700</xdr:rowOff>
                  </to>
                </anchor>
              </controlPr>
            </control>
          </mc:Choice>
        </mc:AlternateContent>
        <mc:AlternateContent xmlns:mc="http://schemas.openxmlformats.org/markup-compatibility/2006">
          <mc:Choice Requires="x14">
            <control shapeId="10270" r:id="rId28" name="Check Box 30">
              <controlPr defaultSize="0" autoFill="0" autoLine="0" autoPict="0">
                <anchor moveWithCells="1">
                  <from>
                    <xdr:col>10</xdr:col>
                    <xdr:colOff>12700</xdr:colOff>
                    <xdr:row>12</xdr:row>
                    <xdr:rowOff>12700</xdr:rowOff>
                  </from>
                  <to>
                    <xdr:col>11</xdr:col>
                    <xdr:colOff>114300</xdr:colOff>
                    <xdr:row>13</xdr:row>
                    <xdr:rowOff>12700</xdr:rowOff>
                  </to>
                </anchor>
              </controlPr>
            </control>
          </mc:Choice>
        </mc:AlternateContent>
        <mc:AlternateContent xmlns:mc="http://schemas.openxmlformats.org/markup-compatibility/2006">
          <mc:Choice Requires="x14">
            <control shapeId="10271" r:id="rId29" name="Check Box 31">
              <controlPr defaultSize="0" autoFill="0" autoLine="0" autoPict="0">
                <anchor moveWithCells="1">
                  <from>
                    <xdr:col>8</xdr:col>
                    <xdr:colOff>12700</xdr:colOff>
                    <xdr:row>13</xdr:row>
                    <xdr:rowOff>12700</xdr:rowOff>
                  </from>
                  <to>
                    <xdr:col>9</xdr:col>
                    <xdr:colOff>114300</xdr:colOff>
                    <xdr:row>14</xdr:row>
                    <xdr:rowOff>12700</xdr:rowOff>
                  </to>
                </anchor>
              </controlPr>
            </control>
          </mc:Choice>
        </mc:AlternateContent>
        <mc:AlternateContent xmlns:mc="http://schemas.openxmlformats.org/markup-compatibility/2006">
          <mc:Choice Requires="x14">
            <control shapeId="10272" r:id="rId30" name="Check Box 32">
              <controlPr defaultSize="0" autoFill="0" autoLine="0" autoPict="0">
                <anchor moveWithCells="1">
                  <from>
                    <xdr:col>10</xdr:col>
                    <xdr:colOff>12700</xdr:colOff>
                    <xdr:row>16</xdr:row>
                    <xdr:rowOff>12700</xdr:rowOff>
                  </from>
                  <to>
                    <xdr:col>11</xdr:col>
                    <xdr:colOff>114300</xdr:colOff>
                    <xdr:row>17</xdr:row>
                    <xdr:rowOff>12700</xdr:rowOff>
                  </to>
                </anchor>
              </controlPr>
            </control>
          </mc:Choice>
        </mc:AlternateContent>
        <mc:AlternateContent xmlns:mc="http://schemas.openxmlformats.org/markup-compatibility/2006">
          <mc:Choice Requires="x14">
            <control shapeId="10273" r:id="rId31" name="Check Box 33">
              <controlPr defaultSize="0" autoFill="0" autoLine="0" autoPict="0">
                <anchor moveWithCells="1">
                  <from>
                    <xdr:col>14</xdr:col>
                    <xdr:colOff>12700</xdr:colOff>
                    <xdr:row>16</xdr:row>
                    <xdr:rowOff>12700</xdr:rowOff>
                  </from>
                  <to>
                    <xdr:col>15</xdr:col>
                    <xdr:colOff>95250</xdr:colOff>
                    <xdr:row>17</xdr:row>
                    <xdr:rowOff>12700</xdr:rowOff>
                  </to>
                </anchor>
              </controlPr>
            </control>
          </mc:Choice>
        </mc:AlternateContent>
        <mc:AlternateContent xmlns:mc="http://schemas.openxmlformats.org/markup-compatibility/2006">
          <mc:Choice Requires="x14">
            <control shapeId="10274" r:id="rId32" name="Check Box 34">
              <controlPr defaultSize="0" autoFill="0" autoLine="0" autoPict="0">
                <anchor moveWithCells="1">
                  <from>
                    <xdr:col>14</xdr:col>
                    <xdr:colOff>12700</xdr:colOff>
                    <xdr:row>17</xdr:row>
                    <xdr:rowOff>12700</xdr:rowOff>
                  </from>
                  <to>
                    <xdr:col>15</xdr:col>
                    <xdr:colOff>95250</xdr:colOff>
                    <xdr:row>18</xdr:row>
                    <xdr:rowOff>12700</xdr:rowOff>
                  </to>
                </anchor>
              </controlPr>
            </control>
          </mc:Choice>
        </mc:AlternateContent>
        <mc:AlternateContent xmlns:mc="http://schemas.openxmlformats.org/markup-compatibility/2006">
          <mc:Choice Requires="x14">
            <control shapeId="10275" r:id="rId33" name="Check Box 35">
              <controlPr defaultSize="0" autoFill="0" autoLine="0" autoPict="0">
                <anchor moveWithCells="1">
                  <from>
                    <xdr:col>10</xdr:col>
                    <xdr:colOff>12700</xdr:colOff>
                    <xdr:row>17</xdr:row>
                    <xdr:rowOff>12700</xdr:rowOff>
                  </from>
                  <to>
                    <xdr:col>11</xdr:col>
                    <xdr:colOff>114300</xdr:colOff>
                    <xdr:row>18</xdr:row>
                    <xdr:rowOff>12700</xdr:rowOff>
                  </to>
                </anchor>
              </controlPr>
            </control>
          </mc:Choice>
        </mc:AlternateContent>
        <mc:AlternateContent xmlns:mc="http://schemas.openxmlformats.org/markup-compatibility/2006">
          <mc:Choice Requires="x14">
            <control shapeId="10276" r:id="rId34" name="Check Box 36">
              <controlPr defaultSize="0" autoFill="0" autoLine="0" autoPict="0">
                <anchor moveWithCells="1">
                  <from>
                    <xdr:col>1</xdr:col>
                    <xdr:colOff>12700</xdr:colOff>
                    <xdr:row>22</xdr:row>
                    <xdr:rowOff>12700</xdr:rowOff>
                  </from>
                  <to>
                    <xdr:col>2</xdr:col>
                    <xdr:colOff>57150</xdr:colOff>
                    <xdr:row>23</xdr:row>
                    <xdr:rowOff>12700</xdr:rowOff>
                  </to>
                </anchor>
              </controlPr>
            </control>
          </mc:Choice>
        </mc:AlternateContent>
        <mc:AlternateContent xmlns:mc="http://schemas.openxmlformats.org/markup-compatibility/2006">
          <mc:Choice Requires="x14">
            <control shapeId="10277" r:id="rId35" name="Check Box 37">
              <controlPr defaultSize="0" autoFill="0" autoLine="0" autoPict="0">
                <anchor moveWithCells="1">
                  <from>
                    <xdr:col>4</xdr:col>
                    <xdr:colOff>12700</xdr:colOff>
                    <xdr:row>22</xdr:row>
                    <xdr:rowOff>12700</xdr:rowOff>
                  </from>
                  <to>
                    <xdr:col>5</xdr:col>
                    <xdr:colOff>114300</xdr:colOff>
                    <xdr:row>23</xdr:row>
                    <xdr:rowOff>12700</xdr:rowOff>
                  </to>
                </anchor>
              </controlPr>
            </control>
          </mc:Choice>
        </mc:AlternateContent>
        <mc:AlternateContent xmlns:mc="http://schemas.openxmlformats.org/markup-compatibility/2006">
          <mc:Choice Requires="x14">
            <control shapeId="10279" r:id="rId36" name="Check Box 39">
              <controlPr defaultSize="0" autoFill="0" autoLine="0" autoPict="0">
                <anchor moveWithCells="1">
                  <from>
                    <xdr:col>5</xdr:col>
                    <xdr:colOff>12700</xdr:colOff>
                    <xdr:row>18</xdr:row>
                    <xdr:rowOff>0</xdr:rowOff>
                  </from>
                  <to>
                    <xdr:col>7</xdr:col>
                    <xdr:colOff>12700</xdr:colOff>
                    <xdr:row>19</xdr:row>
                    <xdr:rowOff>0</xdr:rowOff>
                  </to>
                </anchor>
              </controlPr>
            </control>
          </mc:Choice>
        </mc:AlternateContent>
        <mc:AlternateContent xmlns:mc="http://schemas.openxmlformats.org/markup-compatibility/2006">
          <mc:Choice Requires="x14">
            <control shapeId="10282" r:id="rId37" name="Check Box 42">
              <controlPr defaultSize="0" autoFill="0" autoLine="0" autoPict="0">
                <anchor moveWithCells="1">
                  <from>
                    <xdr:col>14</xdr:col>
                    <xdr:colOff>12700</xdr:colOff>
                    <xdr:row>17</xdr:row>
                    <xdr:rowOff>12700</xdr:rowOff>
                  </from>
                  <to>
                    <xdr:col>15</xdr:col>
                    <xdr:colOff>95250</xdr:colOff>
                    <xdr:row>18</xdr:row>
                    <xdr:rowOff>12700</xdr:rowOff>
                  </to>
                </anchor>
              </controlPr>
            </control>
          </mc:Choice>
        </mc:AlternateContent>
        <mc:AlternateContent xmlns:mc="http://schemas.openxmlformats.org/markup-compatibility/2006">
          <mc:Choice Requires="x14">
            <control shapeId="10283" r:id="rId38" name="Check Box 43">
              <controlPr defaultSize="0" autoFill="0" autoLine="0" autoPict="0">
                <anchor moveWithCells="1">
                  <from>
                    <xdr:col>10</xdr:col>
                    <xdr:colOff>12700</xdr:colOff>
                    <xdr:row>17</xdr:row>
                    <xdr:rowOff>12700</xdr:rowOff>
                  </from>
                  <to>
                    <xdr:col>11</xdr:col>
                    <xdr:colOff>114300</xdr:colOff>
                    <xdr:row>18</xdr:row>
                    <xdr:rowOff>12700</xdr:rowOff>
                  </to>
                </anchor>
              </controlPr>
            </control>
          </mc:Choice>
        </mc:AlternateContent>
        <mc:AlternateContent xmlns:mc="http://schemas.openxmlformats.org/markup-compatibility/2006">
          <mc:Choice Requires="x14">
            <control shapeId="10284" r:id="rId39" name="Check Box 44">
              <controlPr defaultSize="0" autoFill="0" autoLine="0" autoPict="0">
                <anchor moveWithCells="1">
                  <from>
                    <xdr:col>1</xdr:col>
                    <xdr:colOff>12700</xdr:colOff>
                    <xdr:row>23</xdr:row>
                    <xdr:rowOff>12700</xdr:rowOff>
                  </from>
                  <to>
                    <xdr:col>2</xdr:col>
                    <xdr:colOff>57150</xdr:colOff>
                    <xdr:row>24</xdr:row>
                    <xdr:rowOff>12700</xdr:rowOff>
                  </to>
                </anchor>
              </controlPr>
            </control>
          </mc:Choice>
        </mc:AlternateContent>
        <mc:AlternateContent xmlns:mc="http://schemas.openxmlformats.org/markup-compatibility/2006">
          <mc:Choice Requires="x14">
            <control shapeId="10286" r:id="rId40" name="Check Box 46">
              <controlPr defaultSize="0" autoFill="0" autoLine="0" autoPict="0">
                <anchor moveWithCells="1">
                  <from>
                    <xdr:col>14</xdr:col>
                    <xdr:colOff>19050</xdr:colOff>
                    <xdr:row>7</xdr:row>
                    <xdr:rowOff>241300</xdr:rowOff>
                  </from>
                  <to>
                    <xdr:col>15</xdr:col>
                    <xdr:colOff>107950</xdr:colOff>
                    <xdr:row>8</xdr:row>
                    <xdr:rowOff>241300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1">
    <pageSetUpPr fitToPage="1"/>
  </sheetPr>
  <dimension ref="B4:L59"/>
  <sheetViews>
    <sheetView zoomScaleNormal="100" workbookViewId="0">
      <selection activeCell="A49" sqref="A49:XFD49"/>
    </sheetView>
  </sheetViews>
  <sheetFormatPr defaultColWidth="9" defaultRowHeight="15"/>
  <cols>
    <col min="1" max="1" width="4.7265625" style="9" customWidth="1"/>
    <col min="2" max="2" width="6" style="9" customWidth="1"/>
    <col min="3" max="4" width="3.36328125" style="9" customWidth="1"/>
    <col min="5" max="9" width="9" style="9"/>
    <col min="10" max="10" width="11.6328125" style="9" customWidth="1"/>
    <col min="11" max="11" width="11.26953125" style="9" customWidth="1"/>
    <col min="12" max="16384" width="9" style="9"/>
  </cols>
  <sheetData>
    <row r="4" spans="2:12" ht="18" customHeight="1">
      <c r="B4" s="42" t="s">
        <v>160</v>
      </c>
    </row>
    <row r="5" spans="2:12" ht="18" customHeight="1">
      <c r="B5" s="405" t="s">
        <v>603</v>
      </c>
      <c r="C5" s="405"/>
      <c r="D5" s="405"/>
      <c r="E5" s="405"/>
      <c r="F5" s="405"/>
      <c r="G5" s="405"/>
      <c r="H5" s="405"/>
      <c r="I5" s="405"/>
      <c r="J5" s="405"/>
      <c r="K5" s="405"/>
      <c r="L5" s="405"/>
    </row>
    <row r="6" spans="2:12" ht="18" customHeight="1">
      <c r="B6" s="405" t="s">
        <v>604</v>
      </c>
      <c r="C6" s="405"/>
      <c r="D6" s="405"/>
      <c r="E6" s="405"/>
      <c r="F6" s="405"/>
      <c r="G6" s="405"/>
      <c r="H6" s="405"/>
      <c r="I6" s="405"/>
      <c r="J6" s="405"/>
      <c r="K6" s="405"/>
      <c r="L6" s="405"/>
    </row>
    <row r="7" spans="2:12" ht="18" customHeight="1">
      <c r="B7" s="9" t="s">
        <v>161</v>
      </c>
      <c r="C7" s="25" t="str">
        <f>IF(コントロールシート!$L$277="","",コントロールシート!$L$277)</f>
        <v/>
      </c>
      <c r="D7" s="9" t="s">
        <v>589</v>
      </c>
      <c r="L7" s="27"/>
    </row>
    <row r="8" spans="2:12" ht="18" customHeight="1">
      <c r="B8" s="9" t="s">
        <v>588</v>
      </c>
      <c r="C8" s="25"/>
    </row>
    <row r="9" spans="2:12" ht="18" customHeight="1">
      <c r="C9" s="25"/>
    </row>
    <row r="10" spans="2:12" ht="18" customHeight="1">
      <c r="B10" s="42" t="s">
        <v>592</v>
      </c>
    </row>
    <row r="11" spans="2:12" ht="18" customHeight="1">
      <c r="B11" s="9" t="s">
        <v>577</v>
      </c>
    </row>
    <row r="12" spans="2:12" ht="18" customHeight="1">
      <c r="B12" s="271" t="s">
        <v>161</v>
      </c>
      <c r="C12" s="25" t="str">
        <f>IF(コントロールシート!$L$280="","",コントロールシート!$L$280)</f>
        <v/>
      </c>
      <c r="D12" s="405" t="s">
        <v>583</v>
      </c>
      <c r="E12" s="405"/>
      <c r="F12" s="405"/>
      <c r="G12" s="405"/>
      <c r="H12" s="405"/>
      <c r="I12" s="405"/>
      <c r="J12" s="405"/>
      <c r="K12" s="405"/>
    </row>
    <row r="13" spans="2:12" ht="18" customHeight="1">
      <c r="C13" s="246"/>
      <c r="D13" s="315"/>
      <c r="E13" s="315"/>
      <c r="F13" s="315"/>
      <c r="G13" s="315"/>
      <c r="H13" s="315"/>
      <c r="I13" s="315"/>
      <c r="J13" s="315"/>
      <c r="K13" s="315"/>
      <c r="L13" s="315"/>
    </row>
    <row r="14" spans="2:12" ht="18" customHeight="1"/>
    <row r="46" hidden="1"/>
    <row r="47" hidden="1"/>
    <row r="49" hidden="1"/>
    <row r="50" ht="24" customHeight="1"/>
    <row r="57" hidden="1"/>
    <row r="58" ht="24.5" customHeight="1"/>
    <row r="59" hidden="1"/>
  </sheetData>
  <sheetProtection selectLockedCells="1"/>
  <mergeCells count="4">
    <mergeCell ref="B6:L6"/>
    <mergeCell ref="D12:K12"/>
    <mergeCell ref="D13:L13"/>
    <mergeCell ref="B5:L5"/>
  </mergeCells>
  <phoneticPr fontId="2"/>
  <pageMargins left="0.39370078740157483" right="0.39370078740157483" top="0.39370078740157483" bottom="0.39370078740157483" header="0.59055118110236227" footer="0.59055118110236227"/>
  <pageSetup paperSize="9" fitToHeight="0" orientation="portrait" r:id="rId1"/>
  <headerFooter>
    <oddFooter>&amp;C
14</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B4:L59"/>
  <sheetViews>
    <sheetView zoomScale="130" zoomScaleNormal="130" workbookViewId="0">
      <selection activeCell="C17" sqref="C17:L17"/>
    </sheetView>
  </sheetViews>
  <sheetFormatPr defaultColWidth="9" defaultRowHeight="15"/>
  <cols>
    <col min="1" max="1" width="4.7265625" style="9" customWidth="1"/>
    <col min="2" max="2" width="1" style="9" customWidth="1"/>
    <col min="3" max="11" width="9" style="9"/>
    <col min="12" max="12" width="9" style="9" customWidth="1"/>
    <col min="13" max="16384" width="9" style="9"/>
  </cols>
  <sheetData>
    <row r="4" spans="2:12">
      <c r="B4" s="42" t="s">
        <v>634</v>
      </c>
    </row>
    <row r="5" spans="2:12">
      <c r="C5" s="6" t="s">
        <v>162</v>
      </c>
    </row>
    <row r="6" spans="2:12" ht="34.5" customHeight="1">
      <c r="C6" s="585" t="s">
        <v>573</v>
      </c>
      <c r="D6" s="852"/>
      <c r="E6" s="852"/>
      <c r="F6" s="852"/>
      <c r="G6" s="852"/>
      <c r="H6" s="852"/>
      <c r="I6" s="852"/>
      <c r="J6" s="852"/>
      <c r="K6" s="852"/>
      <c r="L6" s="852"/>
    </row>
    <row r="7" spans="2:12">
      <c r="C7" s="6" t="s">
        <v>575</v>
      </c>
    </row>
    <row r="8" spans="2:12">
      <c r="C8" s="6" t="s">
        <v>584</v>
      </c>
    </row>
    <row r="9" spans="2:12">
      <c r="C9" s="6" t="s">
        <v>572</v>
      </c>
    </row>
    <row r="10" spans="2:12" ht="36.75" customHeight="1">
      <c r="C10" s="585" t="s">
        <v>591</v>
      </c>
      <c r="D10" s="585"/>
      <c r="E10" s="585"/>
      <c r="F10" s="585"/>
      <c r="G10" s="585"/>
      <c r="H10" s="585"/>
      <c r="I10" s="585"/>
      <c r="J10" s="585"/>
      <c r="K10" s="585"/>
      <c r="L10" s="585"/>
    </row>
    <row r="11" spans="2:12">
      <c r="C11" s="6" t="s">
        <v>590</v>
      </c>
    </row>
    <row r="12" spans="2:12">
      <c r="C12" s="6" t="s">
        <v>585</v>
      </c>
    </row>
    <row r="13" spans="2:12">
      <c r="C13" s="6" t="s">
        <v>600</v>
      </c>
    </row>
    <row r="14" spans="2:12">
      <c r="C14" s="6"/>
    </row>
    <row r="15" spans="2:12">
      <c r="C15" s="6" t="s">
        <v>163</v>
      </c>
    </row>
    <row r="16" spans="2:12" ht="15" customHeight="1">
      <c r="C16" s="585" t="s">
        <v>608</v>
      </c>
      <c r="D16" s="585"/>
      <c r="E16" s="585"/>
      <c r="F16" s="585"/>
      <c r="G16" s="585"/>
      <c r="H16" s="585"/>
      <c r="I16" s="585"/>
      <c r="J16" s="585"/>
      <c r="K16" s="585"/>
      <c r="L16" s="585"/>
    </row>
    <row r="17" spans="3:12" ht="36.5" customHeight="1">
      <c r="C17" s="585" t="s">
        <v>606</v>
      </c>
      <c r="D17" s="585"/>
      <c r="E17" s="585"/>
      <c r="F17" s="585"/>
      <c r="G17" s="585"/>
      <c r="H17" s="585"/>
      <c r="I17" s="585"/>
      <c r="J17" s="585"/>
      <c r="K17" s="585"/>
      <c r="L17" s="585"/>
    </row>
    <row r="18" spans="3:12">
      <c r="C18" s="6"/>
    </row>
    <row r="19" spans="3:12">
      <c r="C19" s="6" t="s">
        <v>595</v>
      </c>
    </row>
    <row r="20" spans="3:12" ht="36.5" customHeight="1">
      <c r="C20" s="585" t="s">
        <v>594</v>
      </c>
      <c r="D20" s="585"/>
      <c r="E20" s="585"/>
      <c r="F20" s="585"/>
      <c r="G20" s="585"/>
      <c r="H20" s="585"/>
      <c r="I20" s="585"/>
      <c r="J20" s="585"/>
      <c r="K20" s="585"/>
      <c r="L20" s="585"/>
    </row>
    <row r="21" spans="3:12">
      <c r="C21" s="6" t="s">
        <v>574</v>
      </c>
    </row>
    <row r="22" spans="3:12" ht="15" customHeight="1">
      <c r="C22" s="585" t="s">
        <v>593</v>
      </c>
      <c r="D22" s="852"/>
      <c r="E22" s="852"/>
      <c r="F22" s="852"/>
      <c r="G22" s="852"/>
      <c r="H22" s="852"/>
      <c r="I22" s="852"/>
      <c r="J22" s="852"/>
      <c r="K22" s="852"/>
      <c r="L22" s="852"/>
    </row>
    <row r="23" spans="3:12">
      <c r="C23" s="6"/>
    </row>
    <row r="24" spans="3:12">
      <c r="C24" s="6" t="s">
        <v>164</v>
      </c>
    </row>
    <row r="25" spans="3:12">
      <c r="C25" s="6" t="s">
        <v>576</v>
      </c>
    </row>
    <row r="46" hidden="1"/>
    <row r="47" hidden="1"/>
    <row r="49" hidden="1"/>
    <row r="50" ht="24" customHeight="1"/>
    <row r="57" hidden="1"/>
    <row r="58" ht="24.5" customHeight="1"/>
    <row r="59" hidden="1"/>
  </sheetData>
  <sheetProtection selectLockedCells="1"/>
  <mergeCells count="6">
    <mergeCell ref="C22:L22"/>
    <mergeCell ref="C6:L6"/>
    <mergeCell ref="C10:L10"/>
    <mergeCell ref="C16:L16"/>
    <mergeCell ref="C17:L17"/>
    <mergeCell ref="C20:L20"/>
  </mergeCells>
  <phoneticPr fontId="2"/>
  <pageMargins left="0.39370078740157483" right="0.39370078740157483" top="0.39370078740157483" bottom="0.39370078740157483" header="0.59055118110236227" footer="0.59055118110236227"/>
  <pageSetup paperSize="9" fitToHeight="0" orientation="portrait" r:id="rId1"/>
  <headerFooter>
    <oddFooter>&amp;C
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3"/>
  <sheetViews>
    <sheetView topLeftCell="A4" workbookViewId="0">
      <selection activeCell="N57" sqref="N57"/>
    </sheetView>
  </sheetViews>
  <sheetFormatPr defaultColWidth="9" defaultRowHeight="13"/>
  <cols>
    <col min="1" max="14" width="9" style="88"/>
    <col min="15" max="15" width="9" style="88" customWidth="1"/>
    <col min="16" max="16" width="9" style="88"/>
    <col min="17" max="17" width="12.36328125" style="88" customWidth="1"/>
    <col min="18" max="20" width="9" style="88"/>
    <col min="21" max="21" width="9" style="88" customWidth="1"/>
    <col min="22" max="16384" width="9" style="88"/>
  </cols>
  <sheetData>
    <row r="1" spans="1:9">
      <c r="A1" s="86" t="s">
        <v>212</v>
      </c>
      <c r="B1" s="86" t="s">
        <v>213</v>
      </c>
      <c r="C1" s="86" t="s">
        <v>219</v>
      </c>
      <c r="D1" s="86" t="s">
        <v>215</v>
      </c>
      <c r="E1" s="86" t="s">
        <v>220</v>
      </c>
      <c r="F1" s="86" t="s">
        <v>221</v>
      </c>
      <c r="G1" s="87" t="s">
        <v>242</v>
      </c>
      <c r="H1" s="87" t="s">
        <v>243</v>
      </c>
      <c r="I1" s="87" t="s">
        <v>244</v>
      </c>
    </row>
    <row r="2" spans="1:9">
      <c r="A2" s="89" t="s">
        <v>218</v>
      </c>
      <c r="B2" s="89" t="s">
        <v>218</v>
      </c>
      <c r="C2" s="89" t="s">
        <v>218</v>
      </c>
      <c r="D2" s="89" t="s">
        <v>218</v>
      </c>
      <c r="E2" s="89" t="s">
        <v>218</v>
      </c>
      <c r="F2" s="89" t="s">
        <v>218</v>
      </c>
      <c r="G2" s="90" t="s">
        <v>222</v>
      </c>
      <c r="H2" s="90" t="s">
        <v>222</v>
      </c>
      <c r="I2" s="90" t="s">
        <v>222</v>
      </c>
    </row>
    <row r="5" spans="1:9">
      <c r="A5" s="88" t="s">
        <v>557</v>
      </c>
    </row>
    <row r="6" spans="1:9">
      <c r="A6" s="88" t="s">
        <v>558</v>
      </c>
    </row>
    <row r="7" spans="1:9">
      <c r="A7" s="88" t="s">
        <v>559</v>
      </c>
    </row>
    <row r="17" spans="1:9">
      <c r="A17" s="86" t="s">
        <v>212</v>
      </c>
      <c r="B17" s="92" t="s">
        <v>213</v>
      </c>
      <c r="C17" s="86" t="s">
        <v>214</v>
      </c>
      <c r="D17" s="92" t="s">
        <v>215</v>
      </c>
      <c r="E17" s="86" t="s">
        <v>216</v>
      </c>
      <c r="F17" s="92" t="s">
        <v>217</v>
      </c>
      <c r="G17" s="87" t="s">
        <v>242</v>
      </c>
      <c r="H17" s="87" t="s">
        <v>243</v>
      </c>
      <c r="I17" s="87" t="s">
        <v>246</v>
      </c>
    </row>
    <row r="18" spans="1:9">
      <c r="A18" s="89" t="s">
        <v>218</v>
      </c>
      <c r="B18" s="89" t="s">
        <v>218</v>
      </c>
      <c r="C18" s="89" t="s">
        <v>218</v>
      </c>
      <c r="D18" s="89" t="s">
        <v>218</v>
      </c>
      <c r="E18" s="89" t="s">
        <v>218</v>
      </c>
      <c r="F18" s="89" t="s">
        <v>218</v>
      </c>
      <c r="G18" s="90" t="s">
        <v>222</v>
      </c>
      <c r="H18" s="90" t="s">
        <v>245</v>
      </c>
      <c r="I18" s="90" t="s">
        <v>222</v>
      </c>
    </row>
    <row r="19" spans="1:9">
      <c r="A19" s="88" t="s">
        <v>232</v>
      </c>
      <c r="B19" s="88" t="s">
        <v>230</v>
      </c>
      <c r="C19" s="88" t="s">
        <v>227</v>
      </c>
      <c r="D19" s="88" t="s">
        <v>226</v>
      </c>
      <c r="E19" s="88" t="s">
        <v>225</v>
      </c>
      <c r="F19" s="88" t="s">
        <v>223</v>
      </c>
      <c r="G19" s="91" t="s">
        <v>235</v>
      </c>
      <c r="H19" s="91" t="s">
        <v>236</v>
      </c>
      <c r="I19" s="91" t="s">
        <v>240</v>
      </c>
    </row>
    <row r="20" spans="1:9">
      <c r="A20" s="88" t="s">
        <v>233</v>
      </c>
      <c r="B20" s="88" t="s">
        <v>231</v>
      </c>
      <c r="C20" s="88" t="s">
        <v>228</v>
      </c>
      <c r="F20" s="88" t="s">
        <v>224</v>
      </c>
      <c r="H20" s="91" t="s">
        <v>237</v>
      </c>
      <c r="I20" s="91" t="s">
        <v>241</v>
      </c>
    </row>
    <row r="21" spans="1:9">
      <c r="A21" s="88" t="s">
        <v>234</v>
      </c>
      <c r="C21" s="88" t="s">
        <v>229</v>
      </c>
      <c r="F21" s="91" t="s">
        <v>238</v>
      </c>
    </row>
    <row r="22" spans="1:9">
      <c r="A22" s="88" t="s">
        <v>230</v>
      </c>
      <c r="F22" s="91" t="s">
        <v>239</v>
      </c>
    </row>
    <row r="33" spans="2:2">
      <c r="B33" s="89" t="s">
        <v>218</v>
      </c>
    </row>
  </sheetData>
  <sheetProtection selectLockedCells="1"/>
  <phoneticPr fontId="2"/>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B4:C59"/>
  <sheetViews>
    <sheetView zoomScale="70" zoomScaleNormal="70" workbookViewId="0">
      <selection activeCell="F16" sqref="F16"/>
    </sheetView>
  </sheetViews>
  <sheetFormatPr defaultColWidth="9" defaultRowHeight="15"/>
  <cols>
    <col min="1" max="1" width="4.7265625" style="9" customWidth="1"/>
    <col min="2" max="2" width="15.08984375" style="9" customWidth="1"/>
    <col min="3" max="3" width="63.6328125" style="9" bestFit="1" customWidth="1"/>
    <col min="4" max="16384" width="9" style="9"/>
  </cols>
  <sheetData>
    <row r="4" spans="2:3" ht="22" customHeight="1" thickBot="1">
      <c r="B4" s="5" t="s">
        <v>165</v>
      </c>
    </row>
    <row r="5" spans="2:3" ht="30" customHeight="1">
      <c r="B5" s="49" t="s">
        <v>166</v>
      </c>
      <c r="C5" s="73" t="s">
        <v>167</v>
      </c>
    </row>
    <row r="6" spans="2:3" ht="18.75" customHeight="1">
      <c r="B6" s="786" t="s">
        <v>128</v>
      </c>
      <c r="C6" s="74" t="s">
        <v>168</v>
      </c>
    </row>
    <row r="7" spans="2:3" ht="18.75" customHeight="1">
      <c r="B7" s="335"/>
      <c r="C7" s="28" t="s">
        <v>169</v>
      </c>
    </row>
    <row r="8" spans="2:3" ht="18.75" customHeight="1">
      <c r="B8" s="790"/>
      <c r="C8" s="75" t="s">
        <v>170</v>
      </c>
    </row>
    <row r="9" spans="2:3" ht="18.75" customHeight="1">
      <c r="B9" s="335" t="s">
        <v>13</v>
      </c>
      <c r="C9" s="28" t="s">
        <v>168</v>
      </c>
    </row>
    <row r="10" spans="2:3" ht="18.75" customHeight="1">
      <c r="B10" s="335"/>
      <c r="C10" s="28" t="s">
        <v>171</v>
      </c>
    </row>
    <row r="11" spans="2:3" ht="18.75" customHeight="1">
      <c r="B11" s="335"/>
      <c r="C11" s="28" t="s">
        <v>172</v>
      </c>
    </row>
    <row r="12" spans="2:3" ht="18.75" customHeight="1">
      <c r="B12" s="335"/>
      <c r="C12" s="28" t="s">
        <v>173</v>
      </c>
    </row>
    <row r="13" spans="2:3" ht="18.75" customHeight="1">
      <c r="B13" s="335"/>
      <c r="C13" s="28" t="s">
        <v>174</v>
      </c>
    </row>
    <row r="14" spans="2:3" ht="18.75" customHeight="1">
      <c r="B14" s="335"/>
      <c r="C14" s="28" t="s">
        <v>175</v>
      </c>
    </row>
    <row r="15" spans="2:3" ht="18.75" customHeight="1" thickBot="1">
      <c r="B15" s="577"/>
      <c r="C15" s="26" t="s">
        <v>607</v>
      </c>
    </row>
    <row r="46" hidden="1"/>
    <row r="47" hidden="1"/>
    <row r="49" hidden="1"/>
    <row r="50" ht="24" customHeight="1"/>
    <row r="57" hidden="1"/>
    <row r="58" ht="24.5" customHeight="1"/>
    <row r="59" hidden="1"/>
  </sheetData>
  <sheetProtection selectLockedCells="1"/>
  <mergeCells count="2">
    <mergeCell ref="B9:B15"/>
    <mergeCell ref="B6:B8"/>
  </mergeCells>
  <phoneticPr fontId="2"/>
  <pageMargins left="0.39370078740157483" right="0.39370078740157483" top="0.39370078740157483" bottom="0.39370078740157483" header="0.59055118110236227" footer="0.59055118110236227"/>
  <pageSetup paperSize="9" fitToHeight="0" orientation="portrait" r:id="rId1"/>
  <headerFooter>
    <oddFooter>&amp;C
16</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pageSetUpPr fitToPage="1"/>
  </sheetPr>
  <dimension ref="A1:AW59"/>
  <sheetViews>
    <sheetView zoomScale="145" zoomScaleNormal="145" workbookViewId="0">
      <selection activeCell="Z58" sqref="Z58"/>
    </sheetView>
  </sheetViews>
  <sheetFormatPr defaultColWidth="9" defaultRowHeight="15"/>
  <cols>
    <col min="1" max="1" width="4.7265625" style="9" customWidth="1"/>
    <col min="2" max="2" width="2.90625" style="9" customWidth="1"/>
    <col min="3" max="3" width="2.453125" style="9" customWidth="1"/>
    <col min="4" max="11" width="2.90625" style="9" customWidth="1"/>
    <col min="12" max="12" width="3.90625" style="9" customWidth="1"/>
    <col min="13" max="13" width="3.36328125" style="9" customWidth="1"/>
    <col min="14" max="14" width="3.6328125" style="9" customWidth="1"/>
    <col min="15" max="21" width="2.90625" style="9" customWidth="1"/>
    <col min="22" max="22" width="5.26953125" style="9" customWidth="1"/>
    <col min="23" max="23" width="3.36328125" style="9" customWidth="1"/>
    <col min="24" max="24" width="3.7265625" style="9" customWidth="1"/>
    <col min="25" max="25" width="3.08984375" style="9" customWidth="1"/>
    <col min="26" max="27" width="2.90625" style="9" customWidth="1"/>
    <col min="28" max="30" width="2.453125" style="9" customWidth="1"/>
    <col min="31" max="31" width="2.26953125" style="9" customWidth="1"/>
    <col min="32" max="33" width="2.453125" style="9" customWidth="1"/>
    <col min="34" max="34" width="3.08984375" style="9" customWidth="1"/>
    <col min="35" max="16384" width="9" style="9"/>
  </cols>
  <sheetData>
    <row r="1" spans="1:45" ht="14.25" customHeight="1"/>
    <row r="2" spans="1:45" ht="45" customHeight="1">
      <c r="A2" s="83"/>
    </row>
    <row r="3" spans="1:45" ht="8.25" customHeight="1">
      <c r="A3" s="83"/>
    </row>
    <row r="4" spans="1:45" ht="24.5">
      <c r="A4" s="34" t="s">
        <v>209</v>
      </c>
      <c r="M4" s="573" t="str">
        <f>'P３'!$Q$4</f>
        <v/>
      </c>
      <c r="N4" s="573"/>
      <c r="O4" s="573"/>
      <c r="P4" s="573"/>
      <c r="Q4" s="573"/>
      <c r="R4" s="573"/>
      <c r="S4" s="573"/>
      <c r="T4" s="35" t="s">
        <v>249</v>
      </c>
      <c r="W4" s="573" t="str">
        <f>'P３'!$Q$8</f>
        <v/>
      </c>
      <c r="X4" s="573"/>
      <c r="Y4" s="573"/>
      <c r="Z4" s="573"/>
      <c r="AA4" s="573"/>
      <c r="AB4" s="573"/>
      <c r="AC4" s="573"/>
      <c r="AD4" s="573"/>
      <c r="AE4" s="573"/>
      <c r="AF4" s="573"/>
      <c r="AG4" s="35" t="s">
        <v>42</v>
      </c>
    </row>
    <row r="5" spans="1:45" ht="15.75" customHeight="1">
      <c r="A5" s="853" t="s">
        <v>416</v>
      </c>
      <c r="B5" s="853"/>
      <c r="C5" s="853"/>
      <c r="D5" s="853"/>
      <c r="E5" s="853"/>
      <c r="F5" s="853"/>
      <c r="G5" s="853"/>
      <c r="H5" s="853"/>
      <c r="I5" s="853"/>
      <c r="J5" s="853"/>
      <c r="K5" s="853"/>
      <c r="L5" s="853"/>
      <c r="M5" s="853"/>
      <c r="N5" s="853"/>
      <c r="O5" s="853"/>
      <c r="P5" s="853"/>
      <c r="Q5" s="853"/>
      <c r="R5" s="853"/>
      <c r="S5" s="853"/>
      <c r="T5" s="853"/>
      <c r="U5" s="853"/>
      <c r="V5" s="853"/>
      <c r="X5" s="25"/>
      <c r="Y5" s="25"/>
      <c r="Z5" s="25"/>
      <c r="AA5" s="25"/>
      <c r="AB5" s="25"/>
      <c r="AC5" s="25"/>
      <c r="AD5" s="25"/>
      <c r="AE5" s="35"/>
    </row>
    <row r="6" spans="1:45" ht="9" customHeight="1">
      <c r="A6" s="853"/>
      <c r="B6" s="853"/>
      <c r="C6" s="853"/>
      <c r="D6" s="853"/>
      <c r="E6" s="853"/>
      <c r="F6" s="853"/>
      <c r="G6" s="853"/>
      <c r="H6" s="853"/>
      <c r="I6" s="853"/>
      <c r="J6" s="853"/>
      <c r="K6" s="853"/>
      <c r="L6" s="853"/>
      <c r="M6" s="853"/>
      <c r="N6" s="853"/>
      <c r="O6" s="853"/>
      <c r="P6" s="853"/>
      <c r="Q6" s="853"/>
      <c r="R6" s="853"/>
      <c r="S6" s="853"/>
      <c r="T6" s="853"/>
      <c r="U6" s="853"/>
      <c r="V6" s="853"/>
      <c r="X6" s="25"/>
      <c r="Y6" s="25"/>
      <c r="Z6" s="25"/>
      <c r="AA6" s="25"/>
      <c r="AB6" s="25"/>
      <c r="AC6" s="25"/>
      <c r="AD6" s="25"/>
      <c r="AE6" s="35"/>
    </row>
    <row r="7" spans="1:45" ht="6" customHeight="1">
      <c r="B7" s="83"/>
    </row>
    <row r="8" spans="1:45" s="35" customFormat="1" ht="24.5">
      <c r="G8" s="154" t="s">
        <v>38</v>
      </c>
      <c r="H8" s="573" t="str">
        <f>IF(コントロールシート!$N$43="","",コントロールシート!$N$43)</f>
        <v/>
      </c>
      <c r="I8" s="573"/>
      <c r="J8" s="573"/>
      <c r="K8" s="573"/>
      <c r="L8" s="573"/>
      <c r="M8" s="573"/>
      <c r="N8" s="573"/>
      <c r="O8" s="573"/>
      <c r="P8" s="573"/>
      <c r="Q8" s="573"/>
      <c r="R8" s="35" t="s">
        <v>42</v>
      </c>
      <c r="S8" s="35" t="s">
        <v>329</v>
      </c>
      <c r="U8" s="77"/>
      <c r="W8" s="573" t="str">
        <f>IF(コントロールシート!$Z$43="","",コントロールシート!$Z$43)</f>
        <v/>
      </c>
      <c r="X8" s="573"/>
      <c r="Y8" s="573"/>
      <c r="Z8" s="573"/>
      <c r="AA8" s="573"/>
      <c r="AB8" s="573"/>
      <c r="AC8" s="573"/>
      <c r="AD8" s="573"/>
      <c r="AE8" s="573"/>
      <c r="AF8" s="573"/>
      <c r="AG8" s="573"/>
      <c r="AH8" s="35" t="s">
        <v>42</v>
      </c>
      <c r="AI8" s="9"/>
      <c r="AJ8" s="9"/>
      <c r="AK8" s="9"/>
      <c r="AL8" s="9"/>
      <c r="AM8" s="9"/>
      <c r="AN8" s="9"/>
      <c r="AO8" s="9"/>
      <c r="AP8" s="9"/>
      <c r="AQ8" s="9"/>
      <c r="AR8" s="9"/>
      <c r="AS8" s="9"/>
    </row>
    <row r="9" spans="1:45" ht="12.75" customHeight="1"/>
    <row r="10" spans="1:45" ht="15.75" customHeight="1"/>
    <row r="16" spans="1:45" ht="15.75" customHeight="1"/>
    <row r="21" spans="19:43" ht="15.75" customHeight="1"/>
    <row r="27" spans="19:43">
      <c r="S27" s="9" t="str">
        <f>IF(コントロールシート!$Q$38="","付）",コントロールシート!$Q$38)</f>
        <v>付）</v>
      </c>
    </row>
    <row r="31" spans="19:43">
      <c r="AQ31"/>
    </row>
    <row r="34" spans="49:49">
      <c r="AW34"/>
    </row>
    <row r="37" spans="49:49" ht="15.75" customHeight="1"/>
    <row r="38" spans="49:49" ht="15.75" customHeight="1"/>
    <row r="39" spans="49:49" ht="15.75" customHeight="1"/>
    <row r="40" spans="49:49" ht="15.75" customHeight="1"/>
    <row r="41" spans="49:49" ht="15.75" customHeight="1"/>
    <row r="42" spans="49:49" ht="15.75" customHeight="1"/>
    <row r="43" spans="49:49" ht="15.75" customHeight="1"/>
    <row r="44" spans="49:49" ht="15.75" customHeight="1"/>
    <row r="45" spans="49:49" ht="15.75" customHeight="1"/>
    <row r="46" spans="49:49" ht="15.75" hidden="1" customHeight="1"/>
    <row r="47" spans="49:49" hidden="1"/>
    <row r="48" spans="49:49" ht="23" customHeight="1"/>
    <row r="49" spans="2:40" ht="7" customHeight="1"/>
    <row r="50" spans="2:40" ht="24" customHeight="1">
      <c r="Q50"/>
      <c r="Z50"/>
    </row>
    <row r="51" spans="2:40">
      <c r="AN51"/>
    </row>
    <row r="53" spans="2:40">
      <c r="B53" s="165"/>
    </row>
    <row r="56" spans="2:40">
      <c r="X56"/>
    </row>
    <row r="57" spans="2:40" hidden="1">
      <c r="E57"/>
      <c r="N57"/>
    </row>
    <row r="58" spans="2:40" ht="24.5" customHeight="1">
      <c r="F58"/>
    </row>
    <row r="59" spans="2:40" hidden="1">
      <c r="R59"/>
    </row>
  </sheetData>
  <sheetProtection selectLockedCells="1"/>
  <mergeCells count="5">
    <mergeCell ref="M4:S4"/>
    <mergeCell ref="W4:AF4"/>
    <mergeCell ref="A5:V6"/>
    <mergeCell ref="H8:Q8"/>
    <mergeCell ref="W8:AG8"/>
  </mergeCells>
  <phoneticPr fontId="2"/>
  <pageMargins left="0.39370078740157483" right="0.39370078740157483" top="0.39370078740157483" bottom="0.39370078740157483" header="0.59055118110236227" footer="0.59055118110236227"/>
  <pageSetup paperSize="9" scale="93" fitToHeight="0" orientation="portrait" r:id="rId1"/>
  <headerFooter>
    <oddFooter>&amp;C
17</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pageSetUpPr fitToPage="1"/>
  </sheetPr>
  <dimension ref="H1:AN61"/>
  <sheetViews>
    <sheetView zoomScaleNormal="100" workbookViewId="0">
      <selection activeCell="AB50" sqref="AB50:AL51"/>
    </sheetView>
  </sheetViews>
  <sheetFormatPr defaultColWidth="9" defaultRowHeight="15"/>
  <cols>
    <col min="1" max="1" width="4.7265625" style="9" customWidth="1"/>
    <col min="2" max="28" width="2.453125" style="9" customWidth="1"/>
    <col min="29" max="29" width="2.90625" style="9" customWidth="1"/>
    <col min="30" max="43" width="2.453125" style="9" customWidth="1"/>
    <col min="44" max="16384" width="9" style="9"/>
  </cols>
  <sheetData>
    <row r="1" spans="8:40" ht="35.25" customHeight="1"/>
    <row r="2" spans="8:40" ht="45" customHeight="1"/>
    <row r="3" spans="8:40" ht="8.25" customHeight="1"/>
    <row r="4" spans="8:40" ht="24" customHeight="1"/>
    <row r="5" spans="8:40" ht="15.75" customHeight="1"/>
    <row r="6" spans="8:40" s="35" customFormat="1" ht="15.75" customHeight="1">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8:40" ht="6" customHeight="1">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row>
    <row r="8" spans="8:40" ht="24" customHeight="1"/>
    <row r="9" spans="8:40" ht="12" customHeight="1"/>
    <row r="10" spans="8:40">
      <c r="S10" s="79"/>
      <c r="T10" s="78"/>
    </row>
    <row r="11" spans="8:40">
      <c r="S11" s="79"/>
      <c r="T11" s="78"/>
    </row>
    <row r="12" spans="8:40">
      <c r="S12" s="79"/>
      <c r="T12" s="78"/>
    </row>
    <row r="13" spans="8:40">
      <c r="S13" s="79"/>
      <c r="T13" s="78"/>
    </row>
    <row r="14" spans="8:40" ht="15.75" customHeight="1">
      <c r="S14" s="79"/>
      <c r="T14" s="78"/>
    </row>
    <row r="15" spans="8:40">
      <c r="S15" s="79"/>
      <c r="T15" s="78"/>
    </row>
    <row r="16" spans="8:40">
      <c r="T16" s="78"/>
    </row>
    <row r="17" spans="19:28">
      <c r="S17" s="79"/>
      <c r="T17" s="78"/>
    </row>
    <row r="18" spans="19:28">
      <c r="S18" s="79"/>
      <c r="T18" s="78"/>
    </row>
    <row r="19" spans="19:28" ht="15.75" customHeight="1">
      <c r="S19" s="79"/>
      <c r="AB19" s="79"/>
    </row>
    <row r="20" spans="19:28">
      <c r="S20" s="79"/>
    </row>
    <row r="21" spans="19:28">
      <c r="S21" s="79"/>
    </row>
    <row r="22" spans="19:28">
      <c r="S22" s="80"/>
    </row>
    <row r="23" spans="19:28">
      <c r="S23" s="80"/>
    </row>
    <row r="24" spans="19:28">
      <c r="S24" s="80"/>
    </row>
    <row r="34" spans="11:38" ht="14.25" customHeight="1">
      <c r="K34" s="861"/>
      <c r="L34" s="856" t="str">
        <f>IF(コントロールシート!$L$45="","",コントロールシート!$L$45)</f>
        <v/>
      </c>
      <c r="M34" s="856"/>
      <c r="N34" s="856"/>
      <c r="O34" s="856"/>
      <c r="P34" s="856"/>
      <c r="Q34" s="856"/>
      <c r="R34" s="856"/>
      <c r="S34" s="856"/>
      <c r="T34" s="856"/>
      <c r="U34" s="856"/>
      <c r="AA34" s="131"/>
      <c r="AB34" s="856" t="str">
        <f>IF(コントロールシート!$L$78="","",コントロールシート!$L$78)</f>
        <v/>
      </c>
      <c r="AC34" s="856"/>
      <c r="AD34" s="856"/>
      <c r="AE34" s="856"/>
      <c r="AF34" s="856"/>
      <c r="AG34" s="856"/>
      <c r="AH34" s="856"/>
      <c r="AI34" s="856"/>
      <c r="AJ34" s="856"/>
      <c r="AK34" s="856"/>
      <c r="AL34" s="856"/>
    </row>
    <row r="35" spans="11:38" ht="14.25" customHeight="1">
      <c r="K35" s="860"/>
      <c r="L35" s="857"/>
      <c r="M35" s="857"/>
      <c r="N35" s="857"/>
      <c r="O35" s="857"/>
      <c r="P35" s="857"/>
      <c r="Q35" s="857"/>
      <c r="R35" s="857"/>
      <c r="S35" s="857"/>
      <c r="T35" s="857"/>
      <c r="U35" s="857"/>
      <c r="AA35" s="144"/>
      <c r="AB35" s="857"/>
      <c r="AC35" s="857"/>
      <c r="AD35" s="857"/>
      <c r="AE35" s="857"/>
      <c r="AF35" s="857"/>
      <c r="AG35" s="857"/>
      <c r="AH35" s="857"/>
      <c r="AI35" s="857"/>
      <c r="AJ35" s="857"/>
      <c r="AK35" s="857"/>
      <c r="AL35" s="857"/>
    </row>
    <row r="36" spans="11:38" ht="14.25" customHeight="1">
      <c r="K36" s="859" t="s">
        <v>47</v>
      </c>
      <c r="L36" s="858" t="str">
        <f>IF(コントロールシート!$L$47="","",コントロールシート!$L$47)</f>
        <v/>
      </c>
      <c r="M36" s="858"/>
      <c r="N36" s="858"/>
      <c r="O36" s="858"/>
      <c r="P36" s="858"/>
      <c r="Q36" s="858"/>
      <c r="R36" s="858"/>
      <c r="S36" s="858"/>
      <c r="T36" s="858"/>
      <c r="U36" s="858"/>
      <c r="AA36" s="859" t="s">
        <v>47</v>
      </c>
      <c r="AB36" s="858" t="str">
        <f>IF(コントロールシート!$L$80="","",コントロールシート!$L$80)</f>
        <v/>
      </c>
      <c r="AC36" s="858"/>
      <c r="AD36" s="858"/>
      <c r="AE36" s="858"/>
      <c r="AF36" s="858"/>
      <c r="AG36" s="858"/>
      <c r="AH36" s="858"/>
      <c r="AI36" s="858"/>
      <c r="AJ36" s="858"/>
      <c r="AK36" s="858"/>
      <c r="AL36" s="858"/>
    </row>
    <row r="37" spans="11:38" ht="14.25" customHeight="1">
      <c r="K37" s="860"/>
      <c r="L37" s="857"/>
      <c r="M37" s="857"/>
      <c r="N37" s="857"/>
      <c r="O37" s="857"/>
      <c r="P37" s="857"/>
      <c r="Q37" s="857"/>
      <c r="R37" s="857"/>
      <c r="S37" s="857"/>
      <c r="T37" s="857"/>
      <c r="U37" s="857"/>
      <c r="AA37" s="860"/>
      <c r="AB37" s="857"/>
      <c r="AC37" s="857"/>
      <c r="AD37" s="857"/>
      <c r="AE37" s="857"/>
      <c r="AF37" s="857"/>
      <c r="AG37" s="857"/>
      <c r="AH37" s="857"/>
      <c r="AI37" s="857"/>
      <c r="AJ37" s="857"/>
      <c r="AK37" s="857"/>
      <c r="AL37" s="857"/>
    </row>
    <row r="38" spans="11:38" ht="14.25" customHeight="1">
      <c r="K38" s="859" t="s">
        <v>47</v>
      </c>
      <c r="L38" s="858" t="str">
        <f>IF(コントロールシート!$L$48="","",コントロールシート!$L$48)</f>
        <v/>
      </c>
      <c r="M38" s="858"/>
      <c r="N38" s="858"/>
      <c r="O38" s="858"/>
      <c r="P38" s="858"/>
      <c r="Q38" s="858"/>
      <c r="R38" s="858"/>
      <c r="S38" s="858"/>
      <c r="T38" s="858"/>
      <c r="U38" s="858"/>
      <c r="AA38" s="859" t="s">
        <v>47</v>
      </c>
      <c r="AB38" s="858" t="str">
        <f>IF(コントロールシート!$L$81="","",コントロールシート!$L$81)</f>
        <v/>
      </c>
      <c r="AC38" s="858"/>
      <c r="AD38" s="858"/>
      <c r="AE38" s="858"/>
      <c r="AF38" s="858"/>
      <c r="AG38" s="858"/>
      <c r="AH38" s="858"/>
      <c r="AI38" s="858"/>
      <c r="AJ38" s="858"/>
      <c r="AK38" s="858"/>
      <c r="AL38" s="858"/>
    </row>
    <row r="39" spans="11:38" ht="14.25" customHeight="1">
      <c r="K39" s="860"/>
      <c r="L39" s="857"/>
      <c r="M39" s="857"/>
      <c r="N39" s="857"/>
      <c r="O39" s="857"/>
      <c r="P39" s="857"/>
      <c r="Q39" s="857"/>
      <c r="R39" s="857"/>
      <c r="S39" s="857"/>
      <c r="T39" s="857"/>
      <c r="U39" s="857"/>
      <c r="AA39" s="860"/>
      <c r="AB39" s="857"/>
      <c r="AC39" s="857"/>
      <c r="AD39" s="857"/>
      <c r="AE39" s="857"/>
      <c r="AF39" s="857"/>
      <c r="AG39" s="857"/>
      <c r="AH39" s="857"/>
      <c r="AI39" s="857"/>
      <c r="AJ39" s="857"/>
      <c r="AK39" s="857"/>
      <c r="AL39" s="857"/>
    </row>
    <row r="40" spans="11:38" ht="14.25" customHeight="1">
      <c r="K40" s="859" t="s">
        <v>47</v>
      </c>
      <c r="L40" s="858" t="str">
        <f>IF(コントロールシート!$L$49="","",コントロールシート!$L$49)</f>
        <v/>
      </c>
      <c r="M40" s="858"/>
      <c r="N40" s="858"/>
      <c r="O40" s="858"/>
      <c r="P40" s="858"/>
      <c r="Q40" s="858"/>
      <c r="R40" s="858"/>
      <c r="S40" s="858"/>
      <c r="T40" s="858"/>
      <c r="U40" s="858"/>
      <c r="AA40" s="859" t="s">
        <v>47</v>
      </c>
      <c r="AB40" s="858" t="str">
        <f>IF(コントロールシート!$L$82="","",コントロールシート!$L$82)</f>
        <v/>
      </c>
      <c r="AC40" s="858"/>
      <c r="AD40" s="858"/>
      <c r="AE40" s="858"/>
      <c r="AF40" s="858"/>
      <c r="AG40" s="858"/>
      <c r="AH40" s="858"/>
      <c r="AI40" s="858"/>
      <c r="AJ40" s="858"/>
      <c r="AK40" s="858"/>
      <c r="AL40" s="858"/>
    </row>
    <row r="41" spans="11:38" ht="14.25" customHeight="1">
      <c r="K41" s="860"/>
      <c r="L41" s="857"/>
      <c r="M41" s="857"/>
      <c r="N41" s="857"/>
      <c r="O41" s="857"/>
      <c r="P41" s="857"/>
      <c r="Q41" s="857"/>
      <c r="R41" s="857"/>
      <c r="S41" s="857"/>
      <c r="T41" s="857"/>
      <c r="U41" s="857"/>
      <c r="AA41" s="860"/>
      <c r="AB41" s="857"/>
      <c r="AC41" s="857"/>
      <c r="AD41" s="857"/>
      <c r="AE41" s="857"/>
      <c r="AF41" s="857"/>
      <c r="AG41" s="857"/>
      <c r="AH41" s="857"/>
      <c r="AI41" s="857"/>
      <c r="AJ41" s="857"/>
      <c r="AK41" s="857"/>
      <c r="AL41" s="857"/>
    </row>
    <row r="42" spans="11:38" ht="14.25" customHeight="1">
      <c r="K42" s="859" t="s">
        <v>47</v>
      </c>
      <c r="L42" s="858" t="str">
        <f>IF(コントロールシート!$L$50="","",コントロールシート!$L$50)</f>
        <v/>
      </c>
      <c r="M42" s="858"/>
      <c r="N42" s="858"/>
      <c r="O42" s="858"/>
      <c r="P42" s="858"/>
      <c r="Q42" s="858"/>
      <c r="R42" s="858"/>
      <c r="S42" s="858"/>
      <c r="T42" s="858"/>
      <c r="U42" s="858"/>
      <c r="AA42" s="859" t="s">
        <v>47</v>
      </c>
      <c r="AB42" s="858" t="str">
        <f>IF(コントロールシート!$L$83="","",コントロールシート!$L$83)</f>
        <v/>
      </c>
      <c r="AC42" s="858"/>
      <c r="AD42" s="858"/>
      <c r="AE42" s="858"/>
      <c r="AF42" s="858"/>
      <c r="AG42" s="858"/>
      <c r="AH42" s="858"/>
      <c r="AI42" s="858"/>
      <c r="AJ42" s="858"/>
      <c r="AK42" s="858"/>
      <c r="AL42" s="858"/>
    </row>
    <row r="43" spans="11:38" ht="14.25" customHeight="1">
      <c r="K43" s="860"/>
      <c r="L43" s="857"/>
      <c r="M43" s="857"/>
      <c r="N43" s="857"/>
      <c r="O43" s="857"/>
      <c r="P43" s="857"/>
      <c r="Q43" s="857"/>
      <c r="R43" s="857"/>
      <c r="S43" s="857"/>
      <c r="T43" s="857"/>
      <c r="U43" s="857"/>
      <c r="AA43" s="860"/>
      <c r="AB43" s="857"/>
      <c r="AC43" s="857"/>
      <c r="AD43" s="857"/>
      <c r="AE43" s="857"/>
      <c r="AF43" s="857"/>
      <c r="AG43" s="857"/>
      <c r="AH43" s="857"/>
      <c r="AI43" s="857"/>
      <c r="AJ43" s="857"/>
      <c r="AK43" s="857"/>
      <c r="AL43" s="857"/>
    </row>
    <row r="44" spans="11:38" ht="14.25" customHeight="1">
      <c r="K44" s="859" t="s">
        <v>47</v>
      </c>
      <c r="L44" s="858" t="str">
        <f>IF(コントロールシート!$L$51="","",コントロールシート!$L$51)</f>
        <v/>
      </c>
      <c r="M44" s="858"/>
      <c r="N44" s="858"/>
      <c r="O44" s="858"/>
      <c r="P44" s="858"/>
      <c r="Q44" s="858"/>
      <c r="R44" s="858"/>
      <c r="S44" s="858"/>
      <c r="T44" s="858"/>
      <c r="U44" s="858"/>
      <c r="AA44" s="859" t="s">
        <v>47</v>
      </c>
      <c r="AB44" s="858" t="str">
        <f>IF(コントロールシート!$L$84="","",コントロールシート!$L$84)</f>
        <v/>
      </c>
      <c r="AC44" s="858"/>
      <c r="AD44" s="858"/>
      <c r="AE44" s="858"/>
      <c r="AF44" s="858"/>
      <c r="AG44" s="858"/>
      <c r="AH44" s="858"/>
      <c r="AI44" s="858"/>
      <c r="AJ44" s="858"/>
      <c r="AK44" s="858"/>
      <c r="AL44" s="858"/>
    </row>
    <row r="45" spans="11:38" ht="14.25" customHeight="1">
      <c r="K45" s="860"/>
      <c r="L45" s="857"/>
      <c r="M45" s="857"/>
      <c r="N45" s="857"/>
      <c r="O45" s="857"/>
      <c r="P45" s="857"/>
      <c r="Q45" s="857"/>
      <c r="R45" s="857"/>
      <c r="S45" s="857"/>
      <c r="T45" s="857"/>
      <c r="U45" s="857"/>
      <c r="AA45" s="860"/>
      <c r="AB45" s="857"/>
      <c r="AC45" s="857"/>
      <c r="AD45" s="857"/>
      <c r="AE45" s="857"/>
      <c r="AF45" s="857"/>
      <c r="AG45" s="857"/>
      <c r="AH45" s="857"/>
      <c r="AI45" s="857"/>
      <c r="AJ45" s="857"/>
      <c r="AK45" s="857"/>
      <c r="AL45" s="857"/>
    </row>
    <row r="46" spans="11:38" ht="14.25" hidden="1" customHeight="1">
      <c r="K46" s="859" t="s">
        <v>47</v>
      </c>
      <c r="L46" s="862" t="str">
        <f>IF(コントロールシート!$L$52="","",コントロールシート!$L$52)</f>
        <v/>
      </c>
      <c r="M46" s="862"/>
      <c r="N46" s="862"/>
      <c r="O46" s="862"/>
      <c r="P46" s="862"/>
      <c r="Q46" s="862"/>
      <c r="R46" s="862"/>
      <c r="S46" s="862"/>
      <c r="T46" s="862"/>
      <c r="U46" s="862"/>
      <c r="AA46" s="859" t="s">
        <v>47</v>
      </c>
      <c r="AB46" s="858" t="str">
        <f>IF(コントロールシート!$L$85="","",コントロールシート!$L$85)</f>
        <v/>
      </c>
      <c r="AC46" s="858"/>
      <c r="AD46" s="858"/>
      <c r="AE46" s="858"/>
      <c r="AF46" s="858"/>
      <c r="AG46" s="858"/>
      <c r="AH46" s="858"/>
      <c r="AI46" s="858"/>
      <c r="AJ46" s="858"/>
      <c r="AK46" s="858"/>
      <c r="AL46" s="858"/>
    </row>
    <row r="47" spans="11:38" ht="14.25" hidden="1" customHeight="1">
      <c r="K47" s="860"/>
      <c r="L47" s="863"/>
      <c r="M47" s="863"/>
      <c r="N47" s="863"/>
      <c r="O47" s="863"/>
      <c r="P47" s="863"/>
      <c r="Q47" s="863"/>
      <c r="R47" s="863"/>
      <c r="S47" s="863"/>
      <c r="T47" s="863"/>
      <c r="U47" s="863"/>
      <c r="AA47" s="860"/>
      <c r="AB47" s="857"/>
      <c r="AC47" s="857"/>
      <c r="AD47" s="857"/>
      <c r="AE47" s="857"/>
      <c r="AF47" s="857"/>
      <c r="AG47" s="857"/>
      <c r="AH47" s="857"/>
      <c r="AI47" s="857"/>
      <c r="AJ47" s="857"/>
      <c r="AK47" s="857"/>
      <c r="AL47" s="857"/>
    </row>
    <row r="48" spans="11:38" ht="14.25" customHeight="1">
      <c r="K48" s="859" t="s">
        <v>47</v>
      </c>
      <c r="L48" s="862" t="str">
        <f>IF(コントロールシート!$L$53="","",コントロールシート!$L$53)</f>
        <v/>
      </c>
      <c r="M48" s="862"/>
      <c r="N48" s="862"/>
      <c r="O48" s="862"/>
      <c r="P48" s="862"/>
      <c r="Q48" s="862"/>
      <c r="R48" s="862"/>
      <c r="S48" s="862"/>
      <c r="T48" s="862"/>
      <c r="U48" s="862"/>
      <c r="V48" s="35"/>
      <c r="W48" s="35"/>
      <c r="X48" s="35"/>
      <c r="Y48" s="35"/>
      <c r="AA48" s="859" t="s">
        <v>47</v>
      </c>
      <c r="AB48" s="858" t="str">
        <f>IF(コントロールシート!$L$86="","",コントロールシート!$L$86)</f>
        <v/>
      </c>
      <c r="AC48" s="858"/>
      <c r="AD48" s="858"/>
      <c r="AE48" s="858"/>
      <c r="AF48" s="858"/>
      <c r="AG48" s="858"/>
      <c r="AH48" s="858"/>
      <c r="AI48" s="858"/>
      <c r="AJ48" s="858"/>
      <c r="AK48" s="858"/>
      <c r="AL48" s="858"/>
    </row>
    <row r="49" spans="11:40" ht="14.25" hidden="1" customHeight="1">
      <c r="K49" s="860"/>
      <c r="L49" s="863"/>
      <c r="M49" s="863"/>
      <c r="N49" s="863"/>
      <c r="O49" s="863"/>
      <c r="P49" s="863"/>
      <c r="Q49" s="863"/>
      <c r="R49" s="863"/>
      <c r="S49" s="863"/>
      <c r="T49" s="863"/>
      <c r="U49" s="863"/>
      <c r="W49" s="35"/>
      <c r="X49" s="35"/>
      <c r="Y49" s="35"/>
      <c r="AA49" s="860"/>
      <c r="AB49" s="857"/>
      <c r="AC49" s="857"/>
      <c r="AD49" s="857"/>
      <c r="AE49" s="857"/>
      <c r="AF49" s="857"/>
      <c r="AG49" s="857"/>
      <c r="AH49" s="857"/>
      <c r="AI49" s="857"/>
      <c r="AJ49" s="857"/>
      <c r="AK49" s="857"/>
      <c r="AL49" s="857"/>
      <c r="AN49" s="35"/>
    </row>
    <row r="50" spans="11:40" ht="24" customHeight="1">
      <c r="K50" s="859" t="s">
        <v>47</v>
      </c>
      <c r="L50" s="862" t="str">
        <f>IF(コントロールシート!$L$54="","",コントロールシート!$L$54)</f>
        <v/>
      </c>
      <c r="M50" s="862"/>
      <c r="N50" s="862"/>
      <c r="O50" s="862"/>
      <c r="P50" s="862"/>
      <c r="Q50" s="862"/>
      <c r="R50" s="862"/>
      <c r="S50" s="862"/>
      <c r="T50" s="862"/>
      <c r="U50" s="862"/>
      <c r="W50" s="35"/>
      <c r="X50" s="35"/>
      <c r="Y50" s="35"/>
      <c r="AA50" s="859" t="s">
        <v>47</v>
      </c>
      <c r="AB50" s="859" t="str">
        <f>IF(コントロールシート!$L$87="","",コントロールシート!$L$87)</f>
        <v/>
      </c>
      <c r="AC50" s="859"/>
      <c r="AD50" s="859"/>
      <c r="AE50" s="859"/>
      <c r="AF50" s="859"/>
      <c r="AG50" s="859"/>
      <c r="AH50" s="859"/>
      <c r="AI50" s="859"/>
      <c r="AJ50" s="859"/>
      <c r="AK50" s="859"/>
      <c r="AL50" s="859"/>
      <c r="AN50" s="35"/>
    </row>
    <row r="51" spans="11:40" ht="14.25" customHeight="1">
      <c r="K51" s="860"/>
      <c r="L51" s="863"/>
      <c r="M51" s="863"/>
      <c r="N51" s="863"/>
      <c r="O51" s="863"/>
      <c r="P51" s="863"/>
      <c r="Q51" s="863"/>
      <c r="R51" s="863"/>
      <c r="S51" s="863"/>
      <c r="T51" s="863"/>
      <c r="U51" s="863"/>
      <c r="W51" s="35"/>
      <c r="X51" s="35"/>
      <c r="Y51" s="35"/>
      <c r="AA51" s="860"/>
      <c r="AB51" s="860"/>
      <c r="AC51" s="860"/>
      <c r="AD51" s="860"/>
      <c r="AE51" s="860"/>
      <c r="AF51" s="860"/>
      <c r="AG51" s="860"/>
      <c r="AH51" s="860"/>
      <c r="AI51" s="860"/>
      <c r="AJ51" s="860"/>
      <c r="AK51" s="860"/>
      <c r="AL51" s="860"/>
      <c r="AN51" s="35"/>
    </row>
    <row r="52" spans="11:40" ht="14.25" customHeight="1">
      <c r="K52" s="859" t="s">
        <v>47</v>
      </c>
      <c r="L52" s="862" t="str">
        <f>IF(コントロールシート!$L$55="","",コントロールシート!$L$55)</f>
        <v/>
      </c>
      <c r="M52" s="862"/>
      <c r="N52" s="862"/>
      <c r="O52" s="862"/>
      <c r="P52" s="862"/>
      <c r="Q52" s="862"/>
      <c r="R52" s="862"/>
      <c r="S52" s="862"/>
      <c r="T52" s="862"/>
      <c r="U52" s="862"/>
      <c r="W52" s="35"/>
      <c r="X52" s="35"/>
      <c r="Y52" s="35"/>
      <c r="AA52" s="859" t="s">
        <v>47</v>
      </c>
      <c r="AB52" s="859" t="str">
        <f>IF(コントロールシート!$L$88="","",コントロールシート!$L$88)</f>
        <v/>
      </c>
      <c r="AC52" s="859"/>
      <c r="AD52" s="859"/>
      <c r="AE52" s="859"/>
      <c r="AF52" s="859"/>
      <c r="AG52" s="859"/>
      <c r="AH52" s="859"/>
      <c r="AI52" s="859"/>
      <c r="AJ52" s="859"/>
      <c r="AK52" s="859"/>
      <c r="AL52" s="859"/>
      <c r="AN52" s="35"/>
    </row>
    <row r="53" spans="11:40" ht="14.25" customHeight="1">
      <c r="K53" s="860"/>
      <c r="L53" s="863"/>
      <c r="M53" s="863"/>
      <c r="N53" s="863"/>
      <c r="O53" s="863"/>
      <c r="P53" s="863"/>
      <c r="Q53" s="863"/>
      <c r="R53" s="863"/>
      <c r="S53" s="863"/>
      <c r="T53" s="863"/>
      <c r="U53" s="863"/>
      <c r="W53" s="35"/>
      <c r="X53" s="35"/>
      <c r="Y53" s="35"/>
      <c r="AA53" s="860"/>
      <c r="AB53" s="860"/>
      <c r="AC53" s="860"/>
      <c r="AD53" s="860"/>
      <c r="AE53" s="860"/>
      <c r="AF53" s="860"/>
      <c r="AG53" s="860"/>
      <c r="AH53" s="860"/>
      <c r="AI53" s="860"/>
      <c r="AJ53" s="860"/>
      <c r="AK53" s="860"/>
      <c r="AL53" s="860"/>
      <c r="AN53" s="35"/>
    </row>
    <row r="54" spans="11:40" ht="15.75" customHeight="1">
      <c r="L54" s="854" t="s">
        <v>208</v>
      </c>
      <c r="M54" s="854"/>
      <c r="O54" s="854" t="s">
        <v>250</v>
      </c>
      <c r="P54" s="854"/>
      <c r="Q54" s="854"/>
      <c r="R54" s="854"/>
      <c r="S54" s="25"/>
      <c r="T54" s="25"/>
      <c r="AC54" s="35"/>
      <c r="AD54" s="35"/>
      <c r="AE54" s="35"/>
      <c r="AF54" s="35"/>
      <c r="AG54" s="35"/>
      <c r="AH54" s="35"/>
      <c r="AI54" s="35"/>
      <c r="AJ54" s="35"/>
      <c r="AK54" s="35"/>
      <c r="AL54" s="35"/>
      <c r="AM54" s="35"/>
      <c r="AN54" s="35"/>
    </row>
    <row r="55" spans="11:40" ht="15" customHeight="1">
      <c r="L55" s="855"/>
      <c r="M55" s="855"/>
      <c r="O55" s="855"/>
      <c r="P55" s="855"/>
      <c r="Q55" s="855"/>
      <c r="R55" s="855"/>
      <c r="S55" s="25"/>
      <c r="T55" s="25"/>
      <c r="AC55" s="35"/>
      <c r="AD55" s="35"/>
      <c r="AE55" s="35"/>
      <c r="AF55" s="35"/>
      <c r="AG55" s="35"/>
      <c r="AH55" s="35"/>
      <c r="AI55" s="35"/>
      <c r="AJ55" s="35"/>
      <c r="AK55" s="35"/>
      <c r="AL55" s="35"/>
      <c r="AM55" s="35"/>
      <c r="AN55" s="35"/>
    </row>
    <row r="56" spans="11:40" ht="15" customHeight="1">
      <c r="M56" s="153"/>
      <c r="N56" s="151"/>
      <c r="P56" s="152"/>
      <c r="Q56" s="152"/>
      <c r="R56" s="152"/>
      <c r="S56" s="152"/>
      <c r="T56" s="25"/>
      <c r="AC56" s="35"/>
      <c r="AD56" s="35"/>
      <c r="AE56" s="35"/>
      <c r="AF56" s="35"/>
      <c r="AG56" s="35"/>
      <c r="AH56" s="35"/>
      <c r="AI56" s="35"/>
      <c r="AJ56" s="35"/>
      <c r="AK56" s="35"/>
      <c r="AL56" s="35"/>
      <c r="AM56" s="35"/>
      <c r="AN56" s="35"/>
    </row>
    <row r="57" spans="11:40" ht="15.75" hidden="1" customHeight="1">
      <c r="K57" s="131"/>
      <c r="L57" s="153"/>
      <c r="M57" s="153"/>
      <c r="N57" s="151"/>
      <c r="O57" s="152"/>
      <c r="P57" s="152"/>
      <c r="Q57" s="152"/>
      <c r="R57" s="152"/>
      <c r="S57" s="152"/>
      <c r="T57" s="25"/>
      <c r="U57" s="25"/>
      <c r="W57" s="35"/>
      <c r="X57" s="35"/>
      <c r="Y57" s="35"/>
      <c r="Z57" s="35"/>
      <c r="AA57" s="35"/>
      <c r="AB57" s="35"/>
      <c r="AC57" s="35"/>
      <c r="AD57" s="35"/>
      <c r="AE57" s="35"/>
      <c r="AF57" s="35"/>
      <c r="AG57" s="35"/>
      <c r="AH57" s="35"/>
      <c r="AI57" s="35"/>
      <c r="AJ57" s="35"/>
      <c r="AK57" s="35"/>
      <c r="AL57" s="35"/>
      <c r="AM57" s="35"/>
      <c r="AN57" s="35"/>
    </row>
    <row r="58" spans="11:40" ht="24.5" customHeight="1">
      <c r="K58" s="131"/>
      <c r="L58" s="131"/>
      <c r="M58" s="25"/>
      <c r="N58" s="131"/>
      <c r="O58" s="131"/>
      <c r="P58" s="131"/>
      <c r="Q58" s="131"/>
      <c r="R58" s="131"/>
      <c r="S58" s="25"/>
      <c r="T58" s="25"/>
      <c r="U58" s="25"/>
      <c r="W58" s="35"/>
      <c r="X58" s="35"/>
      <c r="Y58" s="35"/>
      <c r="Z58" s="35"/>
      <c r="AA58" s="35"/>
      <c r="AB58" s="35"/>
      <c r="AC58" s="35"/>
      <c r="AD58" s="35"/>
      <c r="AE58" s="35"/>
      <c r="AF58" s="35"/>
      <c r="AG58" s="35"/>
      <c r="AH58" s="35"/>
      <c r="AI58" s="35"/>
      <c r="AJ58" s="35"/>
      <c r="AK58" s="35"/>
      <c r="AL58" s="35"/>
      <c r="AM58" s="35"/>
      <c r="AN58" s="35"/>
    </row>
    <row r="59" spans="11:40" ht="15.75" hidden="1" customHeight="1">
      <c r="K59" s="131"/>
      <c r="L59" s="131"/>
      <c r="M59" s="25"/>
      <c r="N59" s="131"/>
      <c r="O59" s="131"/>
      <c r="P59" s="131"/>
      <c r="Q59" s="131"/>
      <c r="R59" s="131"/>
      <c r="S59" s="25"/>
      <c r="T59" s="25"/>
      <c r="U59" s="25"/>
      <c r="W59" s="35"/>
      <c r="X59" s="35"/>
      <c r="Y59" s="35"/>
      <c r="Z59" s="35"/>
      <c r="AA59" s="35"/>
      <c r="AB59" s="35"/>
      <c r="AC59" s="35"/>
      <c r="AD59" s="35"/>
      <c r="AE59" s="35"/>
      <c r="AF59" s="35"/>
      <c r="AG59" s="35"/>
      <c r="AH59" s="35"/>
      <c r="AI59" s="35"/>
      <c r="AJ59" s="35"/>
      <c r="AK59" s="35"/>
      <c r="AL59" s="35"/>
      <c r="AM59" s="35"/>
      <c r="AN59" s="35"/>
    </row>
    <row r="60" spans="11:40" ht="15.75" customHeight="1">
      <c r="W60" s="35"/>
      <c r="X60" s="35"/>
      <c r="Y60" s="35"/>
      <c r="Z60" s="35"/>
      <c r="AA60" s="35"/>
      <c r="AB60" s="35"/>
      <c r="AC60" s="35"/>
      <c r="AD60" s="35"/>
      <c r="AE60" s="35"/>
      <c r="AF60" s="35"/>
      <c r="AG60" s="35"/>
      <c r="AH60" s="35"/>
      <c r="AI60" s="35"/>
      <c r="AJ60" s="35"/>
      <c r="AK60" s="35"/>
      <c r="AL60" s="35"/>
      <c r="AM60" s="35"/>
      <c r="AN60" s="35"/>
    </row>
    <row r="61" spans="11:40" ht="15.75" customHeight="1">
      <c r="Y61" s="35"/>
      <c r="Z61" s="35"/>
      <c r="AC61" s="35"/>
    </row>
  </sheetData>
  <sheetProtection selectLockedCells="1"/>
  <mergeCells count="41">
    <mergeCell ref="AB50:AL51"/>
    <mergeCell ref="AB52:AL53"/>
    <mergeCell ref="AA52:AA53"/>
    <mergeCell ref="AA50:AA51"/>
    <mergeCell ref="L50:U51"/>
    <mergeCell ref="K48:K49"/>
    <mergeCell ref="L48:U49"/>
    <mergeCell ref="K52:K53"/>
    <mergeCell ref="L52:U53"/>
    <mergeCell ref="K50:K51"/>
    <mergeCell ref="K42:K43"/>
    <mergeCell ref="L42:U43"/>
    <mergeCell ref="K44:K45"/>
    <mergeCell ref="L44:U45"/>
    <mergeCell ref="K46:K47"/>
    <mergeCell ref="L46:U47"/>
    <mergeCell ref="AA40:AA41"/>
    <mergeCell ref="K34:K35"/>
    <mergeCell ref="L34:U35"/>
    <mergeCell ref="K36:K37"/>
    <mergeCell ref="L36:U37"/>
    <mergeCell ref="K38:K39"/>
    <mergeCell ref="L38:U39"/>
    <mergeCell ref="K40:K41"/>
    <mergeCell ref="L40:U41"/>
    <mergeCell ref="O54:R55"/>
    <mergeCell ref="L54:M55"/>
    <mergeCell ref="AB34:AL35"/>
    <mergeCell ref="AB36:AL37"/>
    <mergeCell ref="AB38:AL39"/>
    <mergeCell ref="AA38:AA39"/>
    <mergeCell ref="AA36:AA37"/>
    <mergeCell ref="AB40:AL41"/>
    <mergeCell ref="AB42:AL43"/>
    <mergeCell ref="AB44:AL45"/>
    <mergeCell ref="AB46:AL47"/>
    <mergeCell ref="AB48:AL49"/>
    <mergeCell ref="AA48:AA49"/>
    <mergeCell ref="AA46:AA47"/>
    <mergeCell ref="AA44:AA45"/>
    <mergeCell ref="AA42:AA43"/>
  </mergeCells>
  <phoneticPr fontId="2"/>
  <pageMargins left="0.39370078740157483" right="0.39370078740157483" top="0.39370078740157483" bottom="0.39370078740157483" header="0.59055118110236227" footer="0.59055118110236227"/>
  <pageSetup paperSize="9" scale="94" fitToHeight="0" orientation="portrait" r:id="rId1"/>
  <headerFooter>
    <oddFooter>&amp;C
18</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pageSetUpPr fitToPage="1"/>
  </sheetPr>
  <dimension ref="A1:AW59"/>
  <sheetViews>
    <sheetView zoomScale="130" zoomScaleNormal="130" workbookViewId="0">
      <selection activeCell="V58" sqref="V58"/>
    </sheetView>
  </sheetViews>
  <sheetFormatPr defaultColWidth="9" defaultRowHeight="15"/>
  <cols>
    <col min="1" max="1" width="4.7265625" style="9" customWidth="1"/>
    <col min="2" max="2" width="2.90625" style="9" customWidth="1"/>
    <col min="3" max="3" width="2.453125" style="9" customWidth="1"/>
    <col min="4" max="11" width="2.90625" style="9" customWidth="1"/>
    <col min="12" max="12" width="3.90625" style="9" customWidth="1"/>
    <col min="13" max="13" width="3.36328125" style="9" customWidth="1"/>
    <col min="14" max="14" width="3.6328125" style="9" customWidth="1"/>
    <col min="15" max="21" width="2.90625" style="9" customWidth="1"/>
    <col min="22" max="22" width="5.26953125" style="9" customWidth="1"/>
    <col min="23" max="23" width="3.36328125" style="9" customWidth="1"/>
    <col min="24" max="24" width="3.7265625" style="9" customWidth="1"/>
    <col min="25" max="25" width="3.08984375" style="9" customWidth="1"/>
    <col min="26" max="27" width="2.90625" style="9" customWidth="1"/>
    <col min="28" max="30" width="2.453125" style="9" customWidth="1"/>
    <col min="31" max="31" width="2.26953125" style="9" customWidth="1"/>
    <col min="32" max="33" width="2.453125" style="9" customWidth="1"/>
    <col min="34" max="34" width="3.08984375" style="9" customWidth="1"/>
    <col min="35" max="16384" width="9" style="9"/>
  </cols>
  <sheetData>
    <row r="1" spans="1:45" ht="14.25" customHeight="1"/>
    <row r="2" spans="1:45" ht="45" customHeight="1">
      <c r="A2" s="83"/>
    </row>
    <row r="3" spans="1:45" ht="8.25" customHeight="1">
      <c r="A3" s="83"/>
    </row>
    <row r="4" spans="1:45" ht="24.5">
      <c r="A4" s="34" t="s">
        <v>209</v>
      </c>
      <c r="M4" s="573" t="str">
        <f>'P５'!$Q$4</f>
        <v/>
      </c>
      <c r="N4" s="573"/>
      <c r="O4" s="573"/>
      <c r="P4" s="573"/>
      <c r="Q4" s="573"/>
      <c r="R4" s="573"/>
      <c r="S4" s="573"/>
      <c r="T4" s="35" t="s">
        <v>249</v>
      </c>
      <c r="W4" s="573" t="str">
        <f>'P５'!$Q$8</f>
        <v/>
      </c>
      <c r="X4" s="573"/>
      <c r="Y4" s="573"/>
      <c r="Z4" s="573"/>
      <c r="AA4" s="573"/>
      <c r="AB4" s="573"/>
      <c r="AC4" s="573"/>
      <c r="AD4" s="573"/>
      <c r="AE4" s="573"/>
      <c r="AF4" s="573"/>
      <c r="AG4" s="35" t="s">
        <v>42</v>
      </c>
    </row>
    <row r="5" spans="1:45" ht="15.75" customHeight="1">
      <c r="A5" s="853" t="s">
        <v>416</v>
      </c>
      <c r="B5" s="853"/>
      <c r="C5" s="853"/>
      <c r="D5" s="853"/>
      <c r="E5" s="853"/>
      <c r="F5" s="853"/>
      <c r="G5" s="853"/>
      <c r="H5" s="853"/>
      <c r="I5" s="853"/>
      <c r="J5" s="853"/>
      <c r="K5" s="853"/>
      <c r="L5" s="853"/>
      <c r="M5" s="853"/>
      <c r="N5" s="853"/>
      <c r="O5" s="853"/>
      <c r="P5" s="853"/>
      <c r="Q5" s="853"/>
      <c r="R5" s="853"/>
      <c r="S5" s="853"/>
      <c r="T5" s="853"/>
      <c r="U5" s="853"/>
      <c r="V5" s="853"/>
      <c r="X5" s="25"/>
      <c r="Y5" s="25"/>
      <c r="Z5" s="25"/>
      <c r="AA5" s="25"/>
      <c r="AB5" s="25"/>
      <c r="AC5" s="25"/>
      <c r="AD5" s="25"/>
      <c r="AE5" s="35"/>
    </row>
    <row r="6" spans="1:45" ht="9" customHeight="1">
      <c r="A6" s="853"/>
      <c r="B6" s="853"/>
      <c r="C6" s="853"/>
      <c r="D6" s="853"/>
      <c r="E6" s="853"/>
      <c r="F6" s="853"/>
      <c r="G6" s="853"/>
      <c r="H6" s="853"/>
      <c r="I6" s="853"/>
      <c r="J6" s="853"/>
      <c r="K6" s="853"/>
      <c r="L6" s="853"/>
      <c r="M6" s="853"/>
      <c r="N6" s="853"/>
      <c r="O6" s="853"/>
      <c r="P6" s="853"/>
      <c r="Q6" s="853"/>
      <c r="R6" s="853"/>
      <c r="S6" s="853"/>
      <c r="T6" s="853"/>
      <c r="U6" s="853"/>
      <c r="V6" s="853"/>
      <c r="X6" s="25"/>
      <c r="Y6" s="25"/>
      <c r="Z6" s="25"/>
      <c r="AA6" s="25"/>
      <c r="AB6" s="25"/>
      <c r="AC6" s="25"/>
      <c r="AD6" s="25"/>
      <c r="AE6" s="35"/>
    </row>
    <row r="7" spans="1:45" ht="6" customHeight="1">
      <c r="B7" s="83"/>
    </row>
    <row r="8" spans="1:45" s="35" customFormat="1" ht="24.5">
      <c r="G8" s="154" t="s">
        <v>38</v>
      </c>
      <c r="H8" s="573" t="str">
        <f>IF(コントロールシート!$N$43="","",コントロールシート!$N$43)</f>
        <v/>
      </c>
      <c r="I8" s="573"/>
      <c r="J8" s="573"/>
      <c r="K8" s="573"/>
      <c r="L8" s="573"/>
      <c r="M8" s="573"/>
      <c r="N8" s="573"/>
      <c r="O8" s="573"/>
      <c r="P8" s="573"/>
      <c r="Q8" s="573"/>
      <c r="R8" s="35" t="s">
        <v>42</v>
      </c>
      <c r="S8" s="35" t="s">
        <v>329</v>
      </c>
      <c r="U8" s="77"/>
      <c r="W8" s="573" t="str">
        <f>IF(コントロールシート!$Z$43="","",コントロールシート!$Z$43)</f>
        <v/>
      </c>
      <c r="X8" s="573"/>
      <c r="Y8" s="573"/>
      <c r="Z8" s="573"/>
      <c r="AA8" s="573"/>
      <c r="AB8" s="573"/>
      <c r="AC8" s="573"/>
      <c r="AD8" s="573"/>
      <c r="AE8" s="573"/>
      <c r="AF8" s="573"/>
      <c r="AG8" s="573"/>
      <c r="AH8" s="35" t="s">
        <v>42</v>
      </c>
      <c r="AI8" s="9"/>
      <c r="AJ8" s="9"/>
      <c r="AK8" s="9"/>
      <c r="AL8" s="9"/>
      <c r="AM8" s="9"/>
      <c r="AN8" s="9"/>
      <c r="AO8" s="9"/>
      <c r="AP8" s="9"/>
      <c r="AQ8" s="9"/>
      <c r="AR8" s="9"/>
      <c r="AS8" s="9"/>
    </row>
    <row r="9" spans="1:45" ht="12.75" customHeight="1"/>
    <row r="10" spans="1:45" ht="15.75" customHeight="1"/>
    <row r="16" spans="1:45" ht="15.75" customHeight="1"/>
    <row r="21" spans="19:43" ht="15.75" customHeight="1"/>
    <row r="27" spans="19:43">
      <c r="S27" s="9" t="str">
        <f>IF(コントロールシート!$Q$38="","付）",コントロールシート!$Q$38)</f>
        <v>付）</v>
      </c>
    </row>
    <row r="31" spans="19:43">
      <c r="AQ31"/>
    </row>
    <row r="34" spans="49:49">
      <c r="AW34"/>
    </row>
    <row r="37" spans="49:49" ht="15.75" customHeight="1"/>
    <row r="38" spans="49:49" ht="15.75" customHeight="1"/>
    <row r="39" spans="49:49" ht="15.75" customHeight="1"/>
    <row r="40" spans="49:49" ht="15.75" customHeight="1"/>
    <row r="41" spans="49:49" ht="15.75" customHeight="1"/>
    <row r="42" spans="49:49" ht="15.75" customHeight="1"/>
    <row r="43" spans="49:49" ht="15.75" customHeight="1"/>
    <row r="44" spans="49:49" ht="15.75" customHeight="1"/>
    <row r="45" spans="49:49" ht="15.75" customHeight="1"/>
    <row r="46" spans="49:49" ht="15.75" hidden="1" customHeight="1"/>
    <row r="47" spans="49:49" hidden="1"/>
    <row r="48" spans="49:49" ht="20" customHeight="1"/>
    <row r="49" spans="2:40" ht="12" customHeight="1"/>
    <row r="50" spans="2:40" ht="24" customHeight="1">
      <c r="Q50"/>
      <c r="Z50"/>
    </row>
    <row r="51" spans="2:40">
      <c r="AN51"/>
    </row>
    <row r="53" spans="2:40">
      <c r="B53" s="165"/>
    </row>
    <row r="56" spans="2:40">
      <c r="X56"/>
    </row>
    <row r="57" spans="2:40" hidden="1">
      <c r="E57"/>
      <c r="N57"/>
    </row>
    <row r="58" spans="2:40" ht="24.5" customHeight="1">
      <c r="F58"/>
    </row>
    <row r="59" spans="2:40" hidden="1">
      <c r="R59"/>
    </row>
  </sheetData>
  <sheetProtection selectLockedCells="1"/>
  <mergeCells count="5">
    <mergeCell ref="M4:S4"/>
    <mergeCell ref="W4:AF4"/>
    <mergeCell ref="A5:V6"/>
    <mergeCell ref="H8:Q8"/>
    <mergeCell ref="W8:AG8"/>
  </mergeCells>
  <phoneticPr fontId="2"/>
  <pageMargins left="0.39370078740157483" right="0.39370078740157483" top="0.39370078740157483" bottom="0.39370078740157483" header="0.59055118110236227" footer="0.59055118110236227"/>
  <pageSetup paperSize="9" scale="93" orientation="portrait" r:id="rId1"/>
  <headerFooter>
    <oddFooter>&amp;C
19</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pageSetUpPr fitToPage="1"/>
  </sheetPr>
  <dimension ref="H1:AN61"/>
  <sheetViews>
    <sheetView zoomScaleNormal="100" workbookViewId="0">
      <selection activeCell="AB50" sqref="AB50:AL51"/>
    </sheetView>
  </sheetViews>
  <sheetFormatPr defaultColWidth="9" defaultRowHeight="15"/>
  <cols>
    <col min="1" max="1" width="4.7265625" style="9" customWidth="1"/>
    <col min="2" max="28" width="2.453125" style="9" customWidth="1"/>
    <col min="29" max="29" width="2.90625" style="9" customWidth="1"/>
    <col min="30" max="43" width="2.453125" style="9" customWidth="1"/>
    <col min="44" max="16384" width="9" style="9"/>
  </cols>
  <sheetData>
    <row r="1" spans="8:40" ht="35.25" customHeight="1"/>
    <row r="2" spans="8:40" ht="45" customHeight="1"/>
    <row r="3" spans="8:40" ht="8.25" customHeight="1"/>
    <row r="4" spans="8:40" ht="24" customHeight="1"/>
    <row r="5" spans="8:40" ht="15.75" customHeight="1"/>
    <row r="6" spans="8:40" s="35" customFormat="1" ht="15.75" customHeight="1">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8:40" ht="6" customHeight="1">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row>
    <row r="8" spans="8:40" ht="24" customHeight="1"/>
    <row r="9" spans="8:40" ht="12" customHeight="1"/>
    <row r="10" spans="8:40">
      <c r="S10" s="79"/>
      <c r="T10" s="78"/>
    </row>
    <row r="11" spans="8:40">
      <c r="S11" s="79"/>
      <c r="T11" s="78"/>
    </row>
    <row r="12" spans="8:40">
      <c r="S12" s="79"/>
      <c r="T12" s="78"/>
    </row>
    <row r="13" spans="8:40">
      <c r="S13" s="79"/>
      <c r="T13" s="78"/>
    </row>
    <row r="14" spans="8:40" ht="15.75" customHeight="1">
      <c r="S14" s="79"/>
      <c r="T14" s="78"/>
    </row>
    <row r="15" spans="8:40">
      <c r="S15" s="79"/>
      <c r="T15" s="78"/>
    </row>
    <row r="16" spans="8:40">
      <c r="T16" s="78"/>
    </row>
    <row r="17" spans="19:28">
      <c r="S17" s="79"/>
      <c r="T17" s="78"/>
    </row>
    <row r="18" spans="19:28">
      <c r="S18" s="79"/>
      <c r="T18" s="78"/>
    </row>
    <row r="19" spans="19:28" ht="15.75" customHeight="1">
      <c r="S19" s="79"/>
      <c r="AB19" s="79"/>
    </row>
    <row r="20" spans="19:28">
      <c r="S20" s="79"/>
    </row>
    <row r="21" spans="19:28">
      <c r="S21" s="79"/>
    </row>
    <row r="22" spans="19:28">
      <c r="S22" s="80"/>
    </row>
    <row r="23" spans="19:28">
      <c r="S23" s="80"/>
    </row>
    <row r="24" spans="19:28">
      <c r="S24" s="80"/>
    </row>
    <row r="34" spans="11:38" ht="14.25" customHeight="1">
      <c r="K34" s="861"/>
      <c r="L34" s="856" t="str">
        <f>IF(コントロールシート!$L$45="","",コントロールシート!$L$45)</f>
        <v/>
      </c>
      <c r="M34" s="856"/>
      <c r="N34" s="856"/>
      <c r="O34" s="856"/>
      <c r="P34" s="856"/>
      <c r="Q34" s="856"/>
      <c r="R34" s="856"/>
      <c r="S34" s="856"/>
      <c r="T34" s="856"/>
      <c r="U34" s="856"/>
      <c r="AA34" s="131"/>
      <c r="AB34" s="856" t="str">
        <f>IF(コントロールシート!$L$78="","",コントロールシート!$L$78)</f>
        <v/>
      </c>
      <c r="AC34" s="856"/>
      <c r="AD34" s="856"/>
      <c r="AE34" s="856"/>
      <c r="AF34" s="856"/>
      <c r="AG34" s="856"/>
      <c r="AH34" s="856"/>
      <c r="AI34" s="856"/>
      <c r="AJ34" s="856"/>
      <c r="AK34" s="856"/>
      <c r="AL34" s="856"/>
    </row>
    <row r="35" spans="11:38" ht="14.25" customHeight="1">
      <c r="K35" s="860"/>
      <c r="L35" s="857"/>
      <c r="M35" s="857"/>
      <c r="N35" s="857"/>
      <c r="O35" s="857"/>
      <c r="P35" s="857"/>
      <c r="Q35" s="857"/>
      <c r="R35" s="857"/>
      <c r="S35" s="857"/>
      <c r="T35" s="857"/>
      <c r="U35" s="857"/>
      <c r="AA35" s="144"/>
      <c r="AB35" s="857"/>
      <c r="AC35" s="857"/>
      <c r="AD35" s="857"/>
      <c r="AE35" s="857"/>
      <c r="AF35" s="857"/>
      <c r="AG35" s="857"/>
      <c r="AH35" s="857"/>
      <c r="AI35" s="857"/>
      <c r="AJ35" s="857"/>
      <c r="AK35" s="857"/>
      <c r="AL35" s="857"/>
    </row>
    <row r="36" spans="11:38" ht="14.25" customHeight="1">
      <c r="K36" s="859" t="s">
        <v>47</v>
      </c>
      <c r="L36" s="858" t="str">
        <f>IF(コントロールシート!$L$47="","",コントロールシート!$L$47)</f>
        <v/>
      </c>
      <c r="M36" s="858"/>
      <c r="N36" s="858"/>
      <c r="O36" s="858"/>
      <c r="P36" s="858"/>
      <c r="Q36" s="858"/>
      <c r="R36" s="858"/>
      <c r="S36" s="858"/>
      <c r="T36" s="858"/>
      <c r="U36" s="858"/>
      <c r="AA36" s="859" t="s">
        <v>47</v>
      </c>
      <c r="AB36" s="858" t="str">
        <f>IF(コントロールシート!$L$80="","",コントロールシート!$L$80)</f>
        <v/>
      </c>
      <c r="AC36" s="858"/>
      <c r="AD36" s="858"/>
      <c r="AE36" s="858"/>
      <c r="AF36" s="858"/>
      <c r="AG36" s="858"/>
      <c r="AH36" s="858"/>
      <c r="AI36" s="858"/>
      <c r="AJ36" s="858"/>
      <c r="AK36" s="858"/>
      <c r="AL36" s="858"/>
    </row>
    <row r="37" spans="11:38" ht="14.25" customHeight="1">
      <c r="K37" s="860"/>
      <c r="L37" s="857"/>
      <c r="M37" s="857"/>
      <c r="N37" s="857"/>
      <c r="O37" s="857"/>
      <c r="P37" s="857"/>
      <c r="Q37" s="857"/>
      <c r="R37" s="857"/>
      <c r="S37" s="857"/>
      <c r="T37" s="857"/>
      <c r="U37" s="857"/>
      <c r="AA37" s="860"/>
      <c r="AB37" s="857"/>
      <c r="AC37" s="857"/>
      <c r="AD37" s="857"/>
      <c r="AE37" s="857"/>
      <c r="AF37" s="857"/>
      <c r="AG37" s="857"/>
      <c r="AH37" s="857"/>
      <c r="AI37" s="857"/>
      <c r="AJ37" s="857"/>
      <c r="AK37" s="857"/>
      <c r="AL37" s="857"/>
    </row>
    <row r="38" spans="11:38" ht="14.25" customHeight="1">
      <c r="K38" s="859" t="s">
        <v>47</v>
      </c>
      <c r="L38" s="858" t="str">
        <f>IF(コントロールシート!$L$48="","",コントロールシート!$L$48)</f>
        <v/>
      </c>
      <c r="M38" s="858"/>
      <c r="N38" s="858"/>
      <c r="O38" s="858"/>
      <c r="P38" s="858"/>
      <c r="Q38" s="858"/>
      <c r="R38" s="858"/>
      <c r="S38" s="858"/>
      <c r="T38" s="858"/>
      <c r="U38" s="858"/>
      <c r="AA38" s="859" t="s">
        <v>47</v>
      </c>
      <c r="AB38" s="858" t="str">
        <f>IF(コントロールシート!$L$81="","",コントロールシート!$L$81)</f>
        <v/>
      </c>
      <c r="AC38" s="858"/>
      <c r="AD38" s="858"/>
      <c r="AE38" s="858"/>
      <c r="AF38" s="858"/>
      <c r="AG38" s="858"/>
      <c r="AH38" s="858"/>
      <c r="AI38" s="858"/>
      <c r="AJ38" s="858"/>
      <c r="AK38" s="858"/>
      <c r="AL38" s="858"/>
    </row>
    <row r="39" spans="11:38" ht="14.25" customHeight="1">
      <c r="K39" s="860"/>
      <c r="L39" s="857"/>
      <c r="M39" s="857"/>
      <c r="N39" s="857"/>
      <c r="O39" s="857"/>
      <c r="P39" s="857"/>
      <c r="Q39" s="857"/>
      <c r="R39" s="857"/>
      <c r="S39" s="857"/>
      <c r="T39" s="857"/>
      <c r="U39" s="857"/>
      <c r="AA39" s="860"/>
      <c r="AB39" s="857"/>
      <c r="AC39" s="857"/>
      <c r="AD39" s="857"/>
      <c r="AE39" s="857"/>
      <c r="AF39" s="857"/>
      <c r="AG39" s="857"/>
      <c r="AH39" s="857"/>
      <c r="AI39" s="857"/>
      <c r="AJ39" s="857"/>
      <c r="AK39" s="857"/>
      <c r="AL39" s="857"/>
    </row>
    <row r="40" spans="11:38" ht="14.25" customHeight="1">
      <c r="K40" s="859" t="s">
        <v>47</v>
      </c>
      <c r="L40" s="858" t="str">
        <f>IF(コントロールシート!$L$49="","",コントロールシート!$L$49)</f>
        <v/>
      </c>
      <c r="M40" s="858"/>
      <c r="N40" s="858"/>
      <c r="O40" s="858"/>
      <c r="P40" s="858"/>
      <c r="Q40" s="858"/>
      <c r="R40" s="858"/>
      <c r="S40" s="858"/>
      <c r="T40" s="858"/>
      <c r="U40" s="858"/>
      <c r="AA40" s="859" t="s">
        <v>47</v>
      </c>
      <c r="AB40" s="858" t="str">
        <f>IF(コントロールシート!$L$82="","",コントロールシート!$L$82)</f>
        <v/>
      </c>
      <c r="AC40" s="858"/>
      <c r="AD40" s="858"/>
      <c r="AE40" s="858"/>
      <c r="AF40" s="858"/>
      <c r="AG40" s="858"/>
      <c r="AH40" s="858"/>
      <c r="AI40" s="858"/>
      <c r="AJ40" s="858"/>
      <c r="AK40" s="858"/>
      <c r="AL40" s="858"/>
    </row>
    <row r="41" spans="11:38" ht="14.25" customHeight="1">
      <c r="K41" s="860"/>
      <c r="L41" s="857"/>
      <c r="M41" s="857"/>
      <c r="N41" s="857"/>
      <c r="O41" s="857"/>
      <c r="P41" s="857"/>
      <c r="Q41" s="857"/>
      <c r="R41" s="857"/>
      <c r="S41" s="857"/>
      <c r="T41" s="857"/>
      <c r="U41" s="857"/>
      <c r="AA41" s="860"/>
      <c r="AB41" s="857"/>
      <c r="AC41" s="857"/>
      <c r="AD41" s="857"/>
      <c r="AE41" s="857"/>
      <c r="AF41" s="857"/>
      <c r="AG41" s="857"/>
      <c r="AH41" s="857"/>
      <c r="AI41" s="857"/>
      <c r="AJ41" s="857"/>
      <c r="AK41" s="857"/>
      <c r="AL41" s="857"/>
    </row>
    <row r="42" spans="11:38" ht="14.25" customHeight="1">
      <c r="K42" s="859" t="s">
        <v>47</v>
      </c>
      <c r="L42" s="858" t="str">
        <f>IF(コントロールシート!$L$50="","",コントロールシート!$L$50)</f>
        <v/>
      </c>
      <c r="M42" s="858"/>
      <c r="N42" s="858"/>
      <c r="O42" s="858"/>
      <c r="P42" s="858"/>
      <c r="Q42" s="858"/>
      <c r="R42" s="858"/>
      <c r="S42" s="858"/>
      <c r="T42" s="858"/>
      <c r="U42" s="858"/>
      <c r="AA42" s="859" t="s">
        <v>47</v>
      </c>
      <c r="AB42" s="858" t="str">
        <f>IF(コントロールシート!$L$83="","",コントロールシート!$L$83)</f>
        <v/>
      </c>
      <c r="AC42" s="858"/>
      <c r="AD42" s="858"/>
      <c r="AE42" s="858"/>
      <c r="AF42" s="858"/>
      <c r="AG42" s="858"/>
      <c r="AH42" s="858"/>
      <c r="AI42" s="858"/>
      <c r="AJ42" s="858"/>
      <c r="AK42" s="858"/>
      <c r="AL42" s="858"/>
    </row>
    <row r="43" spans="11:38" ht="14.25" customHeight="1">
      <c r="K43" s="860"/>
      <c r="L43" s="857"/>
      <c r="M43" s="857"/>
      <c r="N43" s="857"/>
      <c r="O43" s="857"/>
      <c r="P43" s="857"/>
      <c r="Q43" s="857"/>
      <c r="R43" s="857"/>
      <c r="S43" s="857"/>
      <c r="T43" s="857"/>
      <c r="U43" s="857"/>
      <c r="AA43" s="860"/>
      <c r="AB43" s="857"/>
      <c r="AC43" s="857"/>
      <c r="AD43" s="857"/>
      <c r="AE43" s="857"/>
      <c r="AF43" s="857"/>
      <c r="AG43" s="857"/>
      <c r="AH43" s="857"/>
      <c r="AI43" s="857"/>
      <c r="AJ43" s="857"/>
      <c r="AK43" s="857"/>
      <c r="AL43" s="857"/>
    </row>
    <row r="44" spans="11:38" ht="14.25" customHeight="1">
      <c r="K44" s="859" t="s">
        <v>47</v>
      </c>
      <c r="L44" s="858" t="str">
        <f>IF(コントロールシート!$L$51="","",コントロールシート!$L$51)</f>
        <v/>
      </c>
      <c r="M44" s="858"/>
      <c r="N44" s="858"/>
      <c r="O44" s="858"/>
      <c r="P44" s="858"/>
      <c r="Q44" s="858"/>
      <c r="R44" s="858"/>
      <c r="S44" s="858"/>
      <c r="T44" s="858"/>
      <c r="U44" s="858"/>
      <c r="AA44" s="859" t="s">
        <v>47</v>
      </c>
      <c r="AB44" s="858" t="str">
        <f>IF(コントロールシート!$L$84="","",コントロールシート!$L$84)</f>
        <v/>
      </c>
      <c r="AC44" s="858"/>
      <c r="AD44" s="858"/>
      <c r="AE44" s="858"/>
      <c r="AF44" s="858"/>
      <c r="AG44" s="858"/>
      <c r="AH44" s="858"/>
      <c r="AI44" s="858"/>
      <c r="AJ44" s="858"/>
      <c r="AK44" s="858"/>
      <c r="AL44" s="858"/>
    </row>
    <row r="45" spans="11:38" ht="14.25" customHeight="1">
      <c r="K45" s="860"/>
      <c r="L45" s="857"/>
      <c r="M45" s="857"/>
      <c r="N45" s="857"/>
      <c r="O45" s="857"/>
      <c r="P45" s="857"/>
      <c r="Q45" s="857"/>
      <c r="R45" s="857"/>
      <c r="S45" s="857"/>
      <c r="T45" s="857"/>
      <c r="U45" s="857"/>
      <c r="AA45" s="860"/>
      <c r="AB45" s="857"/>
      <c r="AC45" s="857"/>
      <c r="AD45" s="857"/>
      <c r="AE45" s="857"/>
      <c r="AF45" s="857"/>
      <c r="AG45" s="857"/>
      <c r="AH45" s="857"/>
      <c r="AI45" s="857"/>
      <c r="AJ45" s="857"/>
      <c r="AK45" s="857"/>
      <c r="AL45" s="857"/>
    </row>
    <row r="46" spans="11:38" ht="14.25" hidden="1" customHeight="1">
      <c r="K46" s="859" t="s">
        <v>47</v>
      </c>
      <c r="L46" s="862" t="str">
        <f>IF(コントロールシート!$L$52="","",コントロールシート!$L$52)</f>
        <v/>
      </c>
      <c r="M46" s="862"/>
      <c r="N46" s="862"/>
      <c r="O46" s="862"/>
      <c r="P46" s="862"/>
      <c r="Q46" s="862"/>
      <c r="R46" s="862"/>
      <c r="S46" s="862"/>
      <c r="T46" s="862"/>
      <c r="U46" s="862"/>
      <c r="AA46" s="859" t="s">
        <v>47</v>
      </c>
      <c r="AB46" s="858" t="str">
        <f>IF(コントロールシート!$L$85="","",コントロールシート!$L$85)</f>
        <v/>
      </c>
      <c r="AC46" s="858"/>
      <c r="AD46" s="858"/>
      <c r="AE46" s="858"/>
      <c r="AF46" s="858"/>
      <c r="AG46" s="858"/>
      <c r="AH46" s="858"/>
      <c r="AI46" s="858"/>
      <c r="AJ46" s="858"/>
      <c r="AK46" s="858"/>
      <c r="AL46" s="858"/>
    </row>
    <row r="47" spans="11:38" ht="14.25" hidden="1" customHeight="1">
      <c r="K47" s="860"/>
      <c r="L47" s="863"/>
      <c r="M47" s="863"/>
      <c r="N47" s="863"/>
      <c r="O47" s="863"/>
      <c r="P47" s="863"/>
      <c r="Q47" s="863"/>
      <c r="R47" s="863"/>
      <c r="S47" s="863"/>
      <c r="T47" s="863"/>
      <c r="U47" s="863"/>
      <c r="AA47" s="860"/>
      <c r="AB47" s="857"/>
      <c r="AC47" s="857"/>
      <c r="AD47" s="857"/>
      <c r="AE47" s="857"/>
      <c r="AF47" s="857"/>
      <c r="AG47" s="857"/>
      <c r="AH47" s="857"/>
      <c r="AI47" s="857"/>
      <c r="AJ47" s="857"/>
      <c r="AK47" s="857"/>
      <c r="AL47" s="857"/>
    </row>
    <row r="48" spans="11:38" ht="14.25" customHeight="1">
      <c r="K48" s="859" t="s">
        <v>47</v>
      </c>
      <c r="L48" s="862" t="str">
        <f>IF(コントロールシート!$L$53="","",コントロールシート!$L$53)</f>
        <v/>
      </c>
      <c r="M48" s="862"/>
      <c r="N48" s="862"/>
      <c r="O48" s="862"/>
      <c r="P48" s="862"/>
      <c r="Q48" s="862"/>
      <c r="R48" s="862"/>
      <c r="S48" s="862"/>
      <c r="T48" s="862"/>
      <c r="U48" s="862"/>
      <c r="V48" s="35"/>
      <c r="W48" s="35"/>
      <c r="X48" s="35"/>
      <c r="Y48" s="35"/>
      <c r="AA48" s="859" t="s">
        <v>47</v>
      </c>
      <c r="AB48" s="858" t="str">
        <f>IF(コントロールシート!$L$86="","",コントロールシート!$L$86)</f>
        <v/>
      </c>
      <c r="AC48" s="858"/>
      <c r="AD48" s="858"/>
      <c r="AE48" s="858"/>
      <c r="AF48" s="858"/>
      <c r="AG48" s="858"/>
      <c r="AH48" s="858"/>
      <c r="AI48" s="858"/>
      <c r="AJ48" s="858"/>
      <c r="AK48" s="858"/>
      <c r="AL48" s="858"/>
    </row>
    <row r="49" spans="11:40" ht="14.25" hidden="1" customHeight="1">
      <c r="K49" s="860"/>
      <c r="L49" s="863"/>
      <c r="M49" s="863"/>
      <c r="N49" s="863"/>
      <c r="O49" s="863"/>
      <c r="P49" s="863"/>
      <c r="Q49" s="863"/>
      <c r="R49" s="863"/>
      <c r="S49" s="863"/>
      <c r="T49" s="863"/>
      <c r="U49" s="863"/>
      <c r="W49" s="35"/>
      <c r="X49" s="35"/>
      <c r="Y49" s="35"/>
      <c r="AA49" s="860"/>
      <c r="AB49" s="857"/>
      <c r="AC49" s="857"/>
      <c r="AD49" s="857"/>
      <c r="AE49" s="857"/>
      <c r="AF49" s="857"/>
      <c r="AG49" s="857"/>
      <c r="AH49" s="857"/>
      <c r="AI49" s="857"/>
      <c r="AJ49" s="857"/>
      <c r="AK49" s="857"/>
      <c r="AL49" s="857"/>
      <c r="AN49" s="35"/>
    </row>
    <row r="50" spans="11:40" ht="24" customHeight="1">
      <c r="K50" s="859" t="s">
        <v>47</v>
      </c>
      <c r="L50" s="862" t="str">
        <f>IF(コントロールシート!$L$54="","",コントロールシート!$L$54)</f>
        <v/>
      </c>
      <c r="M50" s="862"/>
      <c r="N50" s="862"/>
      <c r="O50" s="862"/>
      <c r="P50" s="862"/>
      <c r="Q50" s="862"/>
      <c r="R50" s="862"/>
      <c r="S50" s="862"/>
      <c r="T50" s="862"/>
      <c r="U50" s="862"/>
      <c r="W50" s="35"/>
      <c r="X50" s="35"/>
      <c r="Y50" s="35"/>
      <c r="AA50" s="859" t="s">
        <v>47</v>
      </c>
      <c r="AB50" s="859" t="str">
        <f>IF(コントロールシート!$L$87="","",コントロールシート!$L$87)</f>
        <v/>
      </c>
      <c r="AC50" s="859"/>
      <c r="AD50" s="859"/>
      <c r="AE50" s="859"/>
      <c r="AF50" s="859"/>
      <c r="AG50" s="859"/>
      <c r="AH50" s="859"/>
      <c r="AI50" s="859"/>
      <c r="AJ50" s="859"/>
      <c r="AK50" s="859"/>
      <c r="AL50" s="859"/>
      <c r="AN50" s="35"/>
    </row>
    <row r="51" spans="11:40" ht="14.25" customHeight="1">
      <c r="K51" s="860"/>
      <c r="L51" s="863"/>
      <c r="M51" s="863"/>
      <c r="N51" s="863"/>
      <c r="O51" s="863"/>
      <c r="P51" s="863"/>
      <c r="Q51" s="863"/>
      <c r="R51" s="863"/>
      <c r="S51" s="863"/>
      <c r="T51" s="863"/>
      <c r="U51" s="863"/>
      <c r="W51" s="35"/>
      <c r="X51" s="35"/>
      <c r="Y51" s="35"/>
      <c r="AA51" s="860"/>
      <c r="AB51" s="860"/>
      <c r="AC51" s="860"/>
      <c r="AD51" s="860"/>
      <c r="AE51" s="860"/>
      <c r="AF51" s="860"/>
      <c r="AG51" s="860"/>
      <c r="AH51" s="860"/>
      <c r="AI51" s="860"/>
      <c r="AJ51" s="860"/>
      <c r="AK51" s="860"/>
      <c r="AL51" s="860"/>
      <c r="AN51" s="35"/>
    </row>
    <row r="52" spans="11:40" ht="14.25" customHeight="1">
      <c r="K52" s="859" t="s">
        <v>47</v>
      </c>
      <c r="L52" s="862" t="str">
        <f>IF(コントロールシート!$L$55="","",コントロールシート!$L$55)</f>
        <v/>
      </c>
      <c r="M52" s="862"/>
      <c r="N52" s="862"/>
      <c r="O52" s="862"/>
      <c r="P52" s="862"/>
      <c r="Q52" s="862"/>
      <c r="R52" s="862"/>
      <c r="S52" s="862"/>
      <c r="T52" s="862"/>
      <c r="U52" s="862"/>
      <c r="W52" s="35"/>
      <c r="X52" s="35"/>
      <c r="Y52" s="35"/>
      <c r="AA52" s="859" t="s">
        <v>47</v>
      </c>
      <c r="AB52" s="859" t="str">
        <f>IF(コントロールシート!$L$88="","",コントロールシート!$L$88)</f>
        <v/>
      </c>
      <c r="AC52" s="859"/>
      <c r="AD52" s="859"/>
      <c r="AE52" s="859"/>
      <c r="AF52" s="859"/>
      <c r="AG52" s="859"/>
      <c r="AH52" s="859"/>
      <c r="AI52" s="859"/>
      <c r="AJ52" s="859"/>
      <c r="AK52" s="859"/>
      <c r="AL52" s="859"/>
      <c r="AN52" s="35"/>
    </row>
    <row r="53" spans="11:40" ht="14.25" customHeight="1">
      <c r="K53" s="860"/>
      <c r="L53" s="863"/>
      <c r="M53" s="863"/>
      <c r="N53" s="863"/>
      <c r="O53" s="863"/>
      <c r="P53" s="863"/>
      <c r="Q53" s="863"/>
      <c r="R53" s="863"/>
      <c r="S53" s="863"/>
      <c r="T53" s="863"/>
      <c r="U53" s="863"/>
      <c r="W53" s="35"/>
      <c r="X53" s="35"/>
      <c r="Y53" s="35"/>
      <c r="AA53" s="860"/>
      <c r="AB53" s="860"/>
      <c r="AC53" s="860"/>
      <c r="AD53" s="860"/>
      <c r="AE53" s="860"/>
      <c r="AF53" s="860"/>
      <c r="AG53" s="860"/>
      <c r="AH53" s="860"/>
      <c r="AI53" s="860"/>
      <c r="AJ53" s="860"/>
      <c r="AK53" s="860"/>
      <c r="AL53" s="860"/>
      <c r="AN53" s="35"/>
    </row>
    <row r="54" spans="11:40" ht="15.75" customHeight="1">
      <c r="L54" s="854" t="s">
        <v>208</v>
      </c>
      <c r="M54" s="854"/>
      <c r="O54" s="854" t="s">
        <v>250</v>
      </c>
      <c r="P54" s="854"/>
      <c r="Q54" s="854"/>
      <c r="R54" s="854"/>
      <c r="S54" s="25"/>
      <c r="T54" s="25"/>
      <c r="AC54" s="35"/>
      <c r="AD54" s="35"/>
      <c r="AE54" s="35"/>
      <c r="AF54" s="35"/>
      <c r="AG54" s="35"/>
      <c r="AH54" s="35"/>
      <c r="AI54" s="35"/>
      <c r="AJ54" s="35"/>
      <c r="AK54" s="35"/>
      <c r="AL54" s="35"/>
      <c r="AM54" s="35"/>
      <c r="AN54" s="35"/>
    </row>
    <row r="55" spans="11:40" ht="15" customHeight="1">
      <c r="L55" s="855"/>
      <c r="M55" s="855"/>
      <c r="O55" s="855"/>
      <c r="P55" s="855"/>
      <c r="Q55" s="855"/>
      <c r="R55" s="855"/>
      <c r="S55" s="25"/>
      <c r="T55" s="25"/>
      <c r="AC55" s="35"/>
      <c r="AD55" s="35"/>
      <c r="AE55" s="35"/>
      <c r="AF55" s="35"/>
      <c r="AG55" s="35"/>
      <c r="AH55" s="35"/>
      <c r="AI55" s="35"/>
      <c r="AJ55" s="35"/>
      <c r="AK55" s="35"/>
      <c r="AL55" s="35"/>
      <c r="AM55" s="35"/>
      <c r="AN55" s="35"/>
    </row>
    <row r="56" spans="11:40" ht="15" customHeight="1">
      <c r="M56" s="153"/>
      <c r="N56" s="151"/>
      <c r="P56" s="152"/>
      <c r="Q56" s="152"/>
      <c r="R56" s="152"/>
      <c r="S56" s="152"/>
      <c r="T56" s="25"/>
      <c r="AC56" s="35"/>
      <c r="AD56" s="35"/>
      <c r="AE56" s="35"/>
      <c r="AF56" s="35"/>
      <c r="AG56" s="35"/>
      <c r="AH56" s="35"/>
      <c r="AI56" s="35"/>
      <c r="AJ56" s="35"/>
      <c r="AK56" s="35"/>
      <c r="AL56" s="35"/>
      <c r="AM56" s="35"/>
      <c r="AN56" s="35"/>
    </row>
    <row r="57" spans="11:40" ht="15.75" hidden="1" customHeight="1">
      <c r="K57" s="131"/>
      <c r="L57" s="153"/>
      <c r="M57" s="153"/>
      <c r="N57" s="151"/>
      <c r="O57" s="152"/>
      <c r="P57" s="152"/>
      <c r="Q57" s="152"/>
      <c r="R57" s="152"/>
      <c r="S57" s="152"/>
      <c r="T57" s="25"/>
      <c r="U57" s="25"/>
      <c r="W57" s="35"/>
      <c r="X57" s="35"/>
      <c r="Y57" s="35"/>
      <c r="Z57" s="35"/>
      <c r="AA57" s="35"/>
      <c r="AB57" s="35"/>
      <c r="AC57" s="35"/>
      <c r="AD57" s="35"/>
      <c r="AE57" s="35"/>
      <c r="AF57" s="35"/>
      <c r="AG57" s="35"/>
      <c r="AH57" s="35"/>
      <c r="AI57" s="35"/>
      <c r="AJ57" s="35"/>
      <c r="AK57" s="35"/>
      <c r="AL57" s="35"/>
      <c r="AM57" s="35"/>
      <c r="AN57" s="35"/>
    </row>
    <row r="58" spans="11:40" ht="24.5" customHeight="1">
      <c r="K58" s="131"/>
      <c r="L58" s="131"/>
      <c r="M58" s="25"/>
      <c r="N58" s="131"/>
      <c r="O58" s="131"/>
      <c r="P58" s="131"/>
      <c r="Q58" s="131"/>
      <c r="R58" s="131"/>
      <c r="S58" s="25"/>
      <c r="T58" s="25"/>
      <c r="U58" s="25"/>
      <c r="W58" s="35"/>
      <c r="X58" s="35"/>
      <c r="Y58" s="35"/>
      <c r="Z58" s="35"/>
      <c r="AA58" s="35"/>
      <c r="AB58" s="35"/>
      <c r="AC58" s="35"/>
      <c r="AD58" s="35"/>
      <c r="AE58" s="35"/>
      <c r="AF58" s="35"/>
      <c r="AG58" s="35"/>
      <c r="AH58" s="35"/>
      <c r="AI58" s="35"/>
      <c r="AJ58" s="35"/>
      <c r="AK58" s="35"/>
      <c r="AL58" s="35"/>
      <c r="AM58" s="35"/>
      <c r="AN58" s="35"/>
    </row>
    <row r="59" spans="11:40" ht="15.75" hidden="1" customHeight="1">
      <c r="K59" s="131"/>
      <c r="L59" s="131"/>
      <c r="M59" s="25"/>
      <c r="N59" s="131"/>
      <c r="O59" s="131"/>
      <c r="P59" s="131"/>
      <c r="Q59" s="131"/>
      <c r="R59" s="131"/>
      <c r="S59" s="25"/>
      <c r="T59" s="25"/>
      <c r="U59" s="25"/>
      <c r="W59" s="35"/>
      <c r="X59" s="35"/>
      <c r="Y59" s="35"/>
      <c r="Z59" s="35"/>
      <c r="AA59" s="35"/>
      <c r="AB59" s="35"/>
      <c r="AC59" s="35"/>
      <c r="AD59" s="35"/>
      <c r="AE59" s="35"/>
      <c r="AF59" s="35"/>
      <c r="AG59" s="35"/>
      <c r="AH59" s="35"/>
      <c r="AI59" s="35"/>
      <c r="AJ59" s="35"/>
      <c r="AK59" s="35"/>
      <c r="AL59" s="35"/>
      <c r="AM59" s="35"/>
      <c r="AN59" s="35"/>
    </row>
    <row r="60" spans="11:40" ht="15.75" customHeight="1">
      <c r="W60" s="35"/>
      <c r="X60" s="35"/>
      <c r="Y60" s="35"/>
      <c r="Z60" s="35"/>
      <c r="AA60" s="35"/>
      <c r="AB60" s="35"/>
      <c r="AC60" s="35"/>
      <c r="AD60" s="35"/>
      <c r="AE60" s="35"/>
      <c r="AF60" s="35"/>
      <c r="AG60" s="35"/>
      <c r="AH60" s="35"/>
      <c r="AI60" s="35"/>
      <c r="AJ60" s="35"/>
      <c r="AK60" s="35"/>
      <c r="AL60" s="35"/>
      <c r="AM60" s="35"/>
      <c r="AN60" s="35"/>
    </row>
    <row r="61" spans="11:40" ht="15.75" customHeight="1">
      <c r="Y61" s="35"/>
      <c r="Z61" s="35"/>
      <c r="AC61" s="35"/>
    </row>
  </sheetData>
  <sheetProtection selectLockedCells="1"/>
  <mergeCells count="41">
    <mergeCell ref="K34:K35"/>
    <mergeCell ref="L34:U35"/>
    <mergeCell ref="AB34:AL35"/>
    <mergeCell ref="K36:K37"/>
    <mergeCell ref="L36:U37"/>
    <mergeCell ref="AA36:AA37"/>
    <mergeCell ref="AB36:AL37"/>
    <mergeCell ref="K38:K39"/>
    <mergeCell ref="L38:U39"/>
    <mergeCell ref="AA38:AA39"/>
    <mergeCell ref="AB38:AL39"/>
    <mergeCell ref="K40:K41"/>
    <mergeCell ref="L40:U41"/>
    <mergeCell ref="AA40:AA41"/>
    <mergeCell ref="AB40:AL41"/>
    <mergeCell ref="K42:K43"/>
    <mergeCell ref="L42:U43"/>
    <mergeCell ref="AA42:AA43"/>
    <mergeCell ref="AB42:AL43"/>
    <mergeCell ref="K44:K45"/>
    <mergeCell ref="L44:U45"/>
    <mergeCell ref="AA44:AA45"/>
    <mergeCell ref="AB44:AL45"/>
    <mergeCell ref="K46:K47"/>
    <mergeCell ref="L46:U47"/>
    <mergeCell ref="AA46:AA47"/>
    <mergeCell ref="AB46:AL47"/>
    <mergeCell ref="K48:K49"/>
    <mergeCell ref="L48:U49"/>
    <mergeCell ref="AA48:AA49"/>
    <mergeCell ref="AB48:AL49"/>
    <mergeCell ref="AB50:AL51"/>
    <mergeCell ref="K52:K53"/>
    <mergeCell ref="L52:U53"/>
    <mergeCell ref="AA52:AA53"/>
    <mergeCell ref="AB52:AL53"/>
    <mergeCell ref="L54:M55"/>
    <mergeCell ref="O54:R55"/>
    <mergeCell ref="K50:K51"/>
    <mergeCell ref="L50:U51"/>
    <mergeCell ref="AA50:AA51"/>
  </mergeCells>
  <phoneticPr fontId="2"/>
  <pageMargins left="0.39370078740157483" right="0.39370078740157483" top="0.39370078740157483" bottom="0.39370078740157483" header="0.59055118110236227" footer="0.59055118110236227"/>
  <pageSetup paperSize="9" scale="94" fitToHeight="0" orientation="portrait" r:id="rId1"/>
  <headerFooter>
    <oddFooter>&amp;C
20</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dimension ref="A3:O45"/>
  <sheetViews>
    <sheetView view="pageBreakPreview" topLeftCell="A9" zoomScaleNormal="85" zoomScaleSheetLayoutView="100" workbookViewId="0">
      <selection activeCell="D27" sqref="D27:K27"/>
    </sheetView>
  </sheetViews>
  <sheetFormatPr defaultRowHeight="13"/>
  <cols>
    <col min="1" max="1" width="10.453125" customWidth="1"/>
    <col min="2" max="2" width="6.90625" customWidth="1"/>
    <col min="3" max="3" width="7.6328125" customWidth="1"/>
    <col min="4" max="4" width="6.90625" customWidth="1"/>
    <col min="5" max="14" width="7" customWidth="1"/>
  </cols>
  <sheetData>
    <row r="3" spans="2:8" ht="24.5">
      <c r="B3" s="34"/>
      <c r="C3" s="34"/>
      <c r="D3" s="34"/>
      <c r="E3" s="34"/>
      <c r="F3" s="34"/>
      <c r="G3" s="34"/>
      <c r="H3" s="3"/>
    </row>
    <row r="22" spans="1:15" ht="34.5">
      <c r="A22" s="571" t="s">
        <v>530</v>
      </c>
      <c r="B22" s="572"/>
      <c r="C22" s="572"/>
      <c r="D22" s="572"/>
      <c r="E22" s="572"/>
      <c r="F22" s="572"/>
      <c r="G22" s="572"/>
      <c r="H22" s="572"/>
      <c r="I22" s="572"/>
      <c r="J22" s="572"/>
      <c r="K22" s="572"/>
      <c r="L22" s="572"/>
      <c r="M22" s="104"/>
      <c r="N22" s="104"/>
      <c r="O22" s="33"/>
    </row>
    <row r="23" spans="1:15" ht="6" customHeight="1">
      <c r="A23" s="104"/>
      <c r="B23" s="162"/>
      <c r="C23" s="162"/>
      <c r="D23" s="162"/>
      <c r="E23" s="162"/>
      <c r="F23" s="162"/>
      <c r="G23" s="162"/>
      <c r="H23" s="162"/>
      <c r="I23" s="162"/>
      <c r="J23" s="162"/>
      <c r="K23" s="162"/>
      <c r="L23" s="162"/>
      <c r="M23" s="104"/>
      <c r="N23" s="104"/>
      <c r="O23" s="33"/>
    </row>
    <row r="24" spans="1:15" ht="23.5">
      <c r="D24" s="575" t="s">
        <v>488</v>
      </c>
      <c r="E24" s="575"/>
      <c r="F24" s="575"/>
      <c r="G24" s="575"/>
      <c r="H24" s="575"/>
    </row>
    <row r="27" spans="1:15" s="9" customFormat="1" ht="24.5">
      <c r="A27" s="35" t="s">
        <v>52</v>
      </c>
      <c r="B27" s="35" t="s">
        <v>54</v>
      </c>
      <c r="D27" s="573" t="str">
        <f>IF(コントロールシート!$M$24="","",コントロールシート!$M$24)</f>
        <v/>
      </c>
      <c r="E27" s="574"/>
      <c r="F27" s="574"/>
      <c r="G27" s="574"/>
      <c r="H27" s="574"/>
      <c r="I27" s="574"/>
      <c r="J27" s="574"/>
      <c r="K27" s="574"/>
      <c r="L27" s="34" t="s">
        <v>53</v>
      </c>
      <c r="M27" s="110"/>
      <c r="O27" s="35"/>
    </row>
    <row r="28" spans="1:15">
      <c r="B28" s="8"/>
      <c r="C28" s="8"/>
      <c r="D28" s="8"/>
      <c r="E28" s="8"/>
      <c r="F28" s="8"/>
      <c r="G28" s="8"/>
      <c r="H28" s="8"/>
      <c r="I28" s="570"/>
      <c r="J28" s="570"/>
      <c r="K28" s="570"/>
      <c r="L28" s="570"/>
    </row>
    <row r="45" spans="1:15" ht="21">
      <c r="A45" s="31" t="s">
        <v>55</v>
      </c>
      <c r="C45" s="31"/>
      <c r="E45" s="32"/>
      <c r="F45" s="569" t="str">
        <f>IF(コントロールシート!$L$25="","",コントロールシート!$L$25)</f>
        <v/>
      </c>
      <c r="G45" s="569"/>
      <c r="H45" s="31" t="s">
        <v>39</v>
      </c>
      <c r="I45" s="273" t="str">
        <f>IF(コントロールシート!$O$25="","",コントロールシート!$O$25)</f>
        <v/>
      </c>
      <c r="J45" s="273" t="s">
        <v>189</v>
      </c>
      <c r="K45" s="4" t="s">
        <v>602</v>
      </c>
      <c r="N45" s="31"/>
      <c r="O45" s="31"/>
    </row>
  </sheetData>
  <sheetProtection selectLockedCells="1"/>
  <mergeCells count="5">
    <mergeCell ref="F45:G45"/>
    <mergeCell ref="I28:L28"/>
    <mergeCell ref="A22:L22"/>
    <mergeCell ref="D27:K27"/>
    <mergeCell ref="D24:H24"/>
  </mergeCells>
  <phoneticPr fontId="2"/>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3:J26"/>
  <sheetViews>
    <sheetView view="pageBreakPreview" zoomScale="70" zoomScaleNormal="85" zoomScaleSheetLayoutView="70" workbookViewId="0">
      <selection activeCell="I41" sqref="I41"/>
    </sheetView>
  </sheetViews>
  <sheetFormatPr defaultRowHeight="13"/>
  <cols>
    <col min="1" max="1" width="2.90625" bestFit="1" customWidth="1"/>
    <col min="2" max="2" width="4.08984375" customWidth="1"/>
    <col min="3" max="3" width="12" customWidth="1"/>
    <col min="4" max="4" width="8.6328125" customWidth="1"/>
    <col min="8" max="8" width="13.90625" customWidth="1"/>
    <col min="9" max="9" width="9" customWidth="1"/>
    <col min="10" max="10" width="4.7265625" customWidth="1"/>
  </cols>
  <sheetData>
    <row r="3" spans="1:10" ht="22" customHeight="1">
      <c r="A3" s="576" t="s">
        <v>18</v>
      </c>
      <c r="B3" s="576"/>
      <c r="C3" s="576"/>
      <c r="D3" s="576"/>
      <c r="E3" s="576"/>
      <c r="F3" s="576"/>
      <c r="G3" s="576"/>
      <c r="H3" s="576"/>
      <c r="I3" s="576"/>
      <c r="J3" s="576"/>
    </row>
    <row r="4" spans="1:10" ht="22" customHeight="1">
      <c r="A4" s="2"/>
      <c r="B4" s="2"/>
      <c r="C4" s="2"/>
      <c r="D4" s="2"/>
      <c r="E4" s="2"/>
      <c r="F4" s="2"/>
      <c r="G4" s="2"/>
      <c r="H4" s="2"/>
      <c r="I4" s="2"/>
      <c r="J4" s="2"/>
    </row>
    <row r="5" spans="1:10" ht="22" customHeight="1">
      <c r="A5" s="1" t="s">
        <v>0</v>
      </c>
      <c r="B5" t="s">
        <v>9</v>
      </c>
      <c r="D5" s="570" t="s">
        <v>17</v>
      </c>
      <c r="E5" s="570"/>
      <c r="F5" s="570"/>
      <c r="G5" s="570"/>
      <c r="H5" s="570"/>
      <c r="I5" s="570"/>
      <c r="J5">
        <v>1</v>
      </c>
    </row>
    <row r="6" spans="1:10" ht="22" customHeight="1">
      <c r="A6" s="1" t="s">
        <v>1</v>
      </c>
      <c r="B6" t="s">
        <v>304</v>
      </c>
      <c r="D6" s="570" t="s">
        <v>17</v>
      </c>
      <c r="E6" s="570"/>
      <c r="F6" s="570"/>
      <c r="G6" s="570"/>
      <c r="H6" s="570"/>
      <c r="I6" s="570"/>
      <c r="J6">
        <v>1</v>
      </c>
    </row>
    <row r="7" spans="1:10" ht="22" customHeight="1">
      <c r="A7" s="1" t="s">
        <v>2</v>
      </c>
      <c r="B7" t="s">
        <v>10</v>
      </c>
      <c r="D7" s="570" t="s">
        <v>17</v>
      </c>
      <c r="E7" s="570"/>
      <c r="F7" s="570"/>
      <c r="G7" s="570"/>
      <c r="H7" s="570"/>
      <c r="I7" s="570"/>
      <c r="J7">
        <v>1</v>
      </c>
    </row>
    <row r="8" spans="1:10" ht="22" customHeight="1">
      <c r="A8" s="1" t="s">
        <v>3</v>
      </c>
      <c r="B8" t="s">
        <v>11</v>
      </c>
      <c r="D8" s="570" t="s">
        <v>17</v>
      </c>
      <c r="E8" s="570"/>
      <c r="F8" s="570"/>
      <c r="G8" s="570"/>
      <c r="H8" s="570"/>
      <c r="I8" s="570"/>
      <c r="J8">
        <v>2</v>
      </c>
    </row>
    <row r="9" spans="1:10" ht="22" customHeight="1">
      <c r="A9" s="1" t="s">
        <v>4</v>
      </c>
      <c r="B9" t="s">
        <v>12</v>
      </c>
      <c r="E9" s="570" t="s">
        <v>19</v>
      </c>
      <c r="F9" s="570"/>
      <c r="G9" s="570"/>
      <c r="H9" s="570"/>
      <c r="I9" s="570"/>
      <c r="J9">
        <v>8</v>
      </c>
    </row>
    <row r="10" spans="1:10" ht="22" customHeight="1">
      <c r="A10" s="1" t="s">
        <v>5</v>
      </c>
      <c r="B10" t="s">
        <v>13</v>
      </c>
      <c r="D10" s="570" t="s">
        <v>17</v>
      </c>
      <c r="E10" s="570"/>
      <c r="F10" s="570"/>
      <c r="G10" s="570"/>
      <c r="H10" s="570"/>
      <c r="I10" s="570"/>
      <c r="J10">
        <v>9</v>
      </c>
    </row>
    <row r="11" spans="1:10" ht="22" customHeight="1">
      <c r="A11" s="1" t="s">
        <v>6</v>
      </c>
      <c r="B11" t="s">
        <v>14</v>
      </c>
      <c r="F11" s="572" t="s">
        <v>20</v>
      </c>
      <c r="G11" s="572"/>
      <c r="H11" s="572"/>
      <c r="I11" s="572"/>
      <c r="J11">
        <v>13</v>
      </c>
    </row>
    <row r="12" spans="1:10" ht="22" customHeight="1">
      <c r="A12" s="1" t="s">
        <v>7</v>
      </c>
      <c r="B12" t="s">
        <v>15</v>
      </c>
      <c r="F12" s="572" t="s">
        <v>20</v>
      </c>
      <c r="G12" s="572"/>
      <c r="H12" s="572"/>
      <c r="I12" s="572"/>
      <c r="J12">
        <v>14</v>
      </c>
    </row>
    <row r="13" spans="1:10" ht="22" customHeight="1">
      <c r="A13" s="1" t="s">
        <v>8</v>
      </c>
      <c r="B13" t="s">
        <v>16</v>
      </c>
      <c r="I13" t="s">
        <v>21</v>
      </c>
      <c r="J13">
        <v>14</v>
      </c>
    </row>
    <row r="14" spans="1:10">
      <c r="A14" s="1"/>
    </row>
    <row r="15" spans="1:10">
      <c r="A15" s="1"/>
    </row>
    <row r="16" spans="1:10">
      <c r="A16" s="1"/>
    </row>
    <row r="17" spans="1:1">
      <c r="A17" s="1"/>
    </row>
    <row r="18" spans="1:1">
      <c r="A18" s="1"/>
    </row>
    <row r="19" spans="1:1">
      <c r="A19" s="1"/>
    </row>
    <row r="20" spans="1:1">
      <c r="A20" s="1"/>
    </row>
    <row r="21" spans="1:1">
      <c r="A21" s="1"/>
    </row>
    <row r="22" spans="1:1">
      <c r="A22" s="1"/>
    </row>
    <row r="23" spans="1:1">
      <c r="A23" s="1"/>
    </row>
    <row r="24" spans="1:1">
      <c r="A24" s="1"/>
    </row>
    <row r="25" spans="1:1">
      <c r="A25" s="1"/>
    </row>
    <row r="26" spans="1:1">
      <c r="A26" s="1"/>
    </row>
  </sheetData>
  <sheetProtection selectLockedCells="1"/>
  <mergeCells count="9">
    <mergeCell ref="F11:I11"/>
    <mergeCell ref="F12:I12"/>
    <mergeCell ref="A3:J3"/>
    <mergeCell ref="D5:I5"/>
    <mergeCell ref="D7:I7"/>
    <mergeCell ref="D8:I8"/>
    <mergeCell ref="D10:I10"/>
    <mergeCell ref="E9:I9"/>
    <mergeCell ref="D6:I6"/>
  </mergeCells>
  <phoneticPr fontId="2"/>
  <printOptions horizontalCentered="1"/>
  <pageMargins left="0.70866141732283472" right="0.70866141732283472" top="0.94488188976377963" bottom="0.94488188976377963" header="0.31496062992125984" footer="0.31496062992125984"/>
  <pageSetup paperSize="9" orientation="portrait" r:id="rId1"/>
  <ignoredErrors>
    <ignoredError sqref="A5 A6:A1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2:U59"/>
  <sheetViews>
    <sheetView zoomScale="70" zoomScaleNormal="70" workbookViewId="0">
      <selection activeCell="A49" sqref="A49:XFD49"/>
    </sheetView>
  </sheetViews>
  <sheetFormatPr defaultRowHeight="13"/>
  <cols>
    <col min="1" max="1" width="4.7265625" customWidth="1"/>
    <col min="2" max="10" width="7.08984375" customWidth="1"/>
    <col min="11" max="17" width="2.36328125" customWidth="1"/>
    <col min="18" max="18" width="2.6328125" customWidth="1"/>
    <col min="19" max="19" width="2.36328125" customWidth="1"/>
    <col min="20" max="20" width="2.6328125" customWidth="1"/>
    <col min="21" max="24" width="2.08984375" customWidth="1"/>
    <col min="25" max="25" width="25.7265625" customWidth="1"/>
    <col min="27" max="27" width="33" customWidth="1"/>
    <col min="28" max="28" width="22.90625" customWidth="1"/>
    <col min="29" max="29" width="16.08984375" customWidth="1"/>
  </cols>
  <sheetData>
    <row r="2" spans="2:18" ht="15">
      <c r="B2" s="5" t="s">
        <v>23</v>
      </c>
      <c r="C2" s="5"/>
    </row>
    <row r="3" spans="2:18" ht="14">
      <c r="C3" s="6" t="s">
        <v>556</v>
      </c>
      <c r="E3" s="572"/>
      <c r="F3" s="572"/>
      <c r="G3" s="572"/>
      <c r="H3" s="572"/>
      <c r="I3" s="572"/>
      <c r="J3" s="572"/>
      <c r="K3" s="572"/>
      <c r="L3" s="572"/>
      <c r="M3" s="572"/>
      <c r="N3" s="572"/>
      <c r="O3" s="572"/>
      <c r="P3" s="572"/>
      <c r="Q3" s="572"/>
      <c r="R3" s="572"/>
    </row>
    <row r="4" spans="2:18" ht="15" customHeight="1">
      <c r="C4" s="585">
        <f>コントロールシート!D15</f>
        <v>0</v>
      </c>
      <c r="D4" s="585"/>
      <c r="E4" s="585"/>
      <c r="F4" s="585"/>
      <c r="G4" s="585"/>
      <c r="H4" s="585"/>
      <c r="I4" s="585"/>
      <c r="J4" s="585"/>
      <c r="K4" s="585"/>
      <c r="L4" s="585"/>
      <c r="M4" s="585"/>
      <c r="N4" s="585"/>
      <c r="O4" s="585"/>
      <c r="P4" s="585"/>
      <c r="Q4" s="585"/>
      <c r="R4" s="585"/>
    </row>
    <row r="5" spans="2:18" ht="15" customHeight="1">
      <c r="C5" s="585"/>
      <c r="D5" s="585"/>
      <c r="E5" s="585"/>
      <c r="F5" s="585"/>
      <c r="G5" s="585"/>
      <c r="H5" s="585"/>
      <c r="I5" s="585"/>
      <c r="J5" s="585"/>
      <c r="K5" s="585"/>
      <c r="L5" s="585"/>
      <c r="M5" s="585"/>
      <c r="N5" s="585"/>
      <c r="O5" s="585"/>
      <c r="P5" s="585"/>
      <c r="Q5" s="585"/>
      <c r="R5" s="585"/>
    </row>
    <row r="6" spans="2:18" ht="14">
      <c r="C6" s="7" t="s">
        <v>560</v>
      </c>
    </row>
    <row r="7" spans="2:18" ht="14">
      <c r="C7" s="7"/>
    </row>
    <row r="9" spans="2:18" ht="15">
      <c r="B9" s="5" t="s">
        <v>24</v>
      </c>
      <c r="C9" s="5"/>
    </row>
    <row r="10" spans="2:18" ht="14">
      <c r="C10" s="6" t="s">
        <v>578</v>
      </c>
    </row>
    <row r="11" spans="2:18" ht="27" customHeight="1">
      <c r="C11" s="585">
        <f>コントロールシート!D15</f>
        <v>0</v>
      </c>
      <c r="D11" s="585"/>
      <c r="E11" s="585"/>
      <c r="F11" s="585"/>
      <c r="G11" s="585"/>
      <c r="H11" s="585"/>
      <c r="I11" s="585"/>
      <c r="J11" s="585"/>
      <c r="K11" s="585"/>
      <c r="L11" s="585"/>
      <c r="M11" s="585"/>
      <c r="N11" s="585"/>
      <c r="O11" s="585"/>
      <c r="P11" s="585"/>
      <c r="Q11" s="585"/>
      <c r="R11" s="585"/>
    </row>
    <row r="12" spans="2:18" ht="14">
      <c r="C12" s="6" t="s">
        <v>579</v>
      </c>
    </row>
    <row r="14" spans="2:18" ht="15">
      <c r="B14" s="5" t="s">
        <v>25</v>
      </c>
      <c r="C14" s="5"/>
    </row>
    <row r="15" spans="2:18" ht="14">
      <c r="C15" s="6" t="s">
        <v>442</v>
      </c>
    </row>
    <row r="16" spans="2:18" ht="14">
      <c r="C16" s="6"/>
      <c r="H16" s="163"/>
      <c r="I16" s="163"/>
      <c r="J16" s="163"/>
      <c r="K16" s="163"/>
      <c r="L16" s="163"/>
      <c r="M16" s="163"/>
      <c r="N16" s="163"/>
      <c r="O16" s="164"/>
      <c r="P16" s="164"/>
      <c r="Q16" s="164"/>
    </row>
    <row r="17" spans="2:21" ht="14">
      <c r="C17" s="6"/>
      <c r="H17" s="164"/>
      <c r="I17" s="164"/>
      <c r="J17" s="164"/>
      <c r="K17" s="164"/>
      <c r="L17" s="164"/>
      <c r="M17" s="164"/>
      <c r="N17" s="164"/>
      <c r="O17" s="164"/>
      <c r="P17" s="164"/>
      <c r="Q17" s="164"/>
    </row>
    <row r="19" spans="2:21" ht="14.5" thickBot="1">
      <c r="B19" s="6" t="s">
        <v>22</v>
      </c>
    </row>
    <row r="20" spans="2:21" ht="21.75" customHeight="1" thickBot="1">
      <c r="B20" s="580" t="s">
        <v>29</v>
      </c>
      <c r="C20" s="581"/>
      <c r="D20" s="581"/>
      <c r="E20" s="581"/>
      <c r="F20" s="581"/>
      <c r="G20" s="581"/>
      <c r="H20" s="581"/>
      <c r="I20" s="581"/>
      <c r="J20" s="581"/>
      <c r="K20" s="581"/>
      <c r="L20" s="581"/>
      <c r="M20" s="581"/>
      <c r="N20" s="581"/>
      <c r="O20" s="581"/>
      <c r="P20" s="581"/>
      <c r="Q20" s="581"/>
      <c r="R20" s="581"/>
      <c r="S20" s="582"/>
      <c r="T20" s="9"/>
    </row>
    <row r="21" spans="2:21" ht="21.75" customHeight="1" thickBot="1">
      <c r="B21" s="580" t="s">
        <v>30</v>
      </c>
      <c r="C21" s="581"/>
      <c r="D21" s="581"/>
      <c r="E21" s="581"/>
      <c r="F21" s="581"/>
      <c r="G21" s="582"/>
      <c r="H21" s="580" t="s">
        <v>37</v>
      </c>
      <c r="I21" s="581"/>
      <c r="J21" s="581"/>
      <c r="K21" s="581"/>
      <c r="L21" s="581"/>
      <c r="M21" s="581"/>
      <c r="N21" s="581"/>
      <c r="O21" s="581"/>
      <c r="P21" s="581"/>
      <c r="Q21" s="581"/>
      <c r="R21" s="581"/>
      <c r="S21" s="582"/>
      <c r="T21" s="9"/>
    </row>
    <row r="22" spans="2:21" ht="21.75" customHeight="1" thickBot="1">
      <c r="B22" s="580" t="s">
        <v>31</v>
      </c>
      <c r="C22" s="581"/>
      <c r="D22" s="581"/>
      <c r="E22" s="580" t="s">
        <v>36</v>
      </c>
      <c r="F22" s="581"/>
      <c r="G22" s="582"/>
      <c r="H22" s="580" t="s">
        <v>31</v>
      </c>
      <c r="I22" s="581"/>
      <c r="J22" s="582"/>
      <c r="K22" s="580" t="s">
        <v>36</v>
      </c>
      <c r="L22" s="581"/>
      <c r="M22" s="581"/>
      <c r="N22" s="581"/>
      <c r="O22" s="581"/>
      <c r="P22" s="581"/>
      <c r="Q22" s="581"/>
      <c r="R22" s="581"/>
      <c r="S22" s="582"/>
      <c r="T22" s="9"/>
    </row>
    <row r="23" spans="2:21" ht="21" customHeight="1">
      <c r="B23" s="583" t="s">
        <v>32</v>
      </c>
      <c r="C23" s="579"/>
      <c r="D23" s="584"/>
      <c r="E23" s="583" t="s">
        <v>32</v>
      </c>
      <c r="F23" s="579"/>
      <c r="G23" s="584"/>
      <c r="H23" s="583" t="s">
        <v>37</v>
      </c>
      <c r="I23" s="579"/>
      <c r="J23" s="584"/>
      <c r="K23" s="583" t="s">
        <v>37</v>
      </c>
      <c r="L23" s="579"/>
      <c r="M23" s="579"/>
      <c r="N23" s="579"/>
      <c r="O23" s="579"/>
      <c r="P23" s="579"/>
      <c r="Q23" s="579"/>
      <c r="R23" s="579"/>
      <c r="S23" s="584"/>
      <c r="T23" s="9"/>
    </row>
    <row r="24" spans="2:21" ht="21" customHeight="1" thickBot="1">
      <c r="B24" s="10" t="s">
        <v>33</v>
      </c>
      <c r="C24" s="112" t="str">
        <f>IF(コントロールシート!$O$30="","",コントロールシート!$O$30)</f>
        <v/>
      </c>
      <c r="D24" s="12" t="s">
        <v>34</v>
      </c>
      <c r="E24" s="10" t="s">
        <v>33</v>
      </c>
      <c r="F24" s="112" t="str">
        <f>IF(コントロールシート!$O$31="","",コントロールシート!$O$31)</f>
        <v/>
      </c>
      <c r="G24" s="12" t="s">
        <v>34</v>
      </c>
      <c r="H24" s="335"/>
      <c r="I24" s="328"/>
      <c r="J24" s="372"/>
      <c r="K24" s="335"/>
      <c r="L24" s="328"/>
      <c r="M24" s="328"/>
      <c r="N24" s="328"/>
      <c r="O24" s="328"/>
      <c r="P24" s="328"/>
      <c r="Q24" s="328"/>
      <c r="R24" s="328"/>
      <c r="S24" s="372"/>
      <c r="T24" s="9"/>
    </row>
    <row r="25" spans="2:21" ht="21" customHeight="1">
      <c r="B25" s="583" t="s">
        <v>35</v>
      </c>
      <c r="C25" s="579"/>
      <c r="D25" s="584"/>
      <c r="E25" s="583" t="s">
        <v>35</v>
      </c>
      <c r="F25" s="579"/>
      <c r="G25" s="584"/>
      <c r="H25" s="13" t="s">
        <v>33</v>
      </c>
      <c r="I25" s="25" t="str">
        <f>IF(コントロールシート!$O$34="","",コントロールシート!$O$34)</f>
        <v/>
      </c>
      <c r="J25" s="14" t="s">
        <v>34</v>
      </c>
      <c r="K25" s="586" t="s">
        <v>33</v>
      </c>
      <c r="L25" s="587"/>
      <c r="M25" s="587"/>
      <c r="N25" s="328" t="str">
        <f>IF(コントロールシート!$O$36="","",コントロールシート!$O$36)</f>
        <v/>
      </c>
      <c r="O25" s="328"/>
      <c r="P25" s="328"/>
      <c r="Q25" s="405" t="s">
        <v>34</v>
      </c>
      <c r="R25" s="405"/>
      <c r="S25" s="588"/>
      <c r="T25" s="9"/>
    </row>
    <row r="26" spans="2:21" ht="21" customHeight="1" thickBot="1">
      <c r="B26" s="10" t="s">
        <v>33</v>
      </c>
      <c r="C26" s="112" t="str">
        <f>IF(コントロールシート!$O$32="","",コントロールシート!$O$32)</f>
        <v/>
      </c>
      <c r="D26" s="113" t="s">
        <v>34</v>
      </c>
      <c r="E26" s="114" t="s">
        <v>33</v>
      </c>
      <c r="F26" s="112" t="str">
        <f>IF(コントロールシート!$O$33="","",コントロールシート!$O$33)</f>
        <v/>
      </c>
      <c r="G26" s="12" t="s">
        <v>34</v>
      </c>
      <c r="H26" s="15"/>
      <c r="I26" s="11"/>
      <c r="J26" s="12"/>
      <c r="K26" s="577"/>
      <c r="L26" s="319"/>
      <c r="M26" s="319"/>
      <c r="N26" s="319"/>
      <c r="O26" s="319"/>
      <c r="P26" s="319"/>
      <c r="Q26" s="319"/>
      <c r="R26" s="319"/>
      <c r="S26" s="578"/>
      <c r="T26" s="30"/>
    </row>
    <row r="27" spans="2:21" ht="15">
      <c r="B27" s="9"/>
      <c r="C27" s="9"/>
      <c r="D27" s="9"/>
      <c r="E27" s="9"/>
      <c r="F27" s="9"/>
      <c r="G27" s="9"/>
      <c r="H27" s="9"/>
      <c r="I27" s="9"/>
      <c r="J27" s="9"/>
      <c r="K27" s="16" t="s">
        <v>38</v>
      </c>
      <c r="L27" s="579" t="str">
        <f>IF(コントロールシート!$K$38="","",コントロールシート!$K$38)</f>
        <v/>
      </c>
      <c r="M27" s="579"/>
      <c r="N27" s="579"/>
      <c r="O27" s="9" t="s">
        <v>40</v>
      </c>
      <c r="P27" s="579" t="str">
        <f>IF(コントロールシート!$N$38="","",コントロールシート!$N$38)</f>
        <v/>
      </c>
      <c r="Q27" s="579"/>
      <c r="R27" s="25" t="s">
        <v>41</v>
      </c>
      <c r="S27" s="579" t="str">
        <f>IF(コントロールシート!$Q$38="","付）",コントロールシート!$Q$38)</f>
        <v>付）</v>
      </c>
      <c r="T27" s="328"/>
      <c r="U27" s="27" t="str">
        <f>IF(コントロールシート!$Q$38&lt;&gt;"","日付）","")</f>
        <v/>
      </c>
    </row>
    <row r="28" spans="2:21" ht="15">
      <c r="B28" s="9"/>
      <c r="C28" s="9"/>
      <c r="D28" s="9"/>
      <c r="E28" s="9"/>
      <c r="F28" s="9"/>
      <c r="G28" s="9"/>
      <c r="H28" s="9"/>
      <c r="I28" s="9"/>
      <c r="J28" s="9"/>
      <c r="K28" s="9"/>
      <c r="L28" s="9"/>
      <c r="M28" s="9"/>
      <c r="N28" s="9"/>
      <c r="O28" s="9"/>
      <c r="P28" s="9"/>
      <c r="Q28" s="9"/>
      <c r="R28" s="9"/>
      <c r="S28" s="9"/>
      <c r="T28" s="9"/>
    </row>
    <row r="46" hidden="1"/>
    <row r="47" hidden="1"/>
    <row r="49" hidden="1"/>
    <row r="50" ht="24" customHeight="1"/>
    <row r="57" hidden="1"/>
    <row r="58" ht="24.5" customHeight="1"/>
    <row r="59" hidden="1"/>
  </sheetData>
  <sheetProtection selectLockedCells="1"/>
  <mergeCells count="25">
    <mergeCell ref="C4:R5"/>
    <mergeCell ref="K23:S24"/>
    <mergeCell ref="K22:S22"/>
    <mergeCell ref="K25:M25"/>
    <mergeCell ref="Q25:S25"/>
    <mergeCell ref="E22:G22"/>
    <mergeCell ref="H22:J22"/>
    <mergeCell ref="B21:G21"/>
    <mergeCell ref="C11:R11"/>
    <mergeCell ref="K26:M26"/>
    <mergeCell ref="N26:P26"/>
    <mergeCell ref="Q26:S26"/>
    <mergeCell ref="E3:R3"/>
    <mergeCell ref="L27:N27"/>
    <mergeCell ref="P27:Q27"/>
    <mergeCell ref="S27:T27"/>
    <mergeCell ref="H21:S21"/>
    <mergeCell ref="B20:S20"/>
    <mergeCell ref="N25:P25"/>
    <mergeCell ref="H23:J24"/>
    <mergeCell ref="B25:D25"/>
    <mergeCell ref="B23:D23"/>
    <mergeCell ref="B22:D22"/>
    <mergeCell ref="E23:G23"/>
    <mergeCell ref="E25:G25"/>
  </mergeCells>
  <phoneticPr fontId="2"/>
  <pageMargins left="0.39370078740157483" right="0.39370078740157483" top="0.39370078740157483" bottom="0.39370078740157483" header="0.59055118110236227" footer="0.59055118110236227"/>
  <pageSetup paperSize="9" scale="98" fitToHeight="0" orientation="portrait" r:id="rId1"/>
  <headerFooter>
    <oddFooter>&amp;C
1</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O59"/>
  <sheetViews>
    <sheetView zoomScale="70" zoomScaleNormal="70" workbookViewId="0">
      <selection activeCell="A49" sqref="A49:XFD49"/>
    </sheetView>
  </sheetViews>
  <sheetFormatPr defaultColWidth="9" defaultRowHeight="15"/>
  <cols>
    <col min="1" max="1" width="4.7265625" style="9" customWidth="1"/>
    <col min="2" max="2" width="2" style="9" customWidth="1"/>
    <col min="3" max="3" width="4.453125" style="9" customWidth="1"/>
    <col min="4" max="4" width="7.36328125" style="9" customWidth="1"/>
    <col min="5" max="5" width="3.90625" style="9" customWidth="1"/>
    <col min="6" max="8" width="3.453125" style="9" customWidth="1"/>
    <col min="9" max="9" width="2.7265625" style="9" customWidth="1"/>
    <col min="10" max="10" width="5.36328125" style="9" customWidth="1"/>
    <col min="11" max="11" width="3" style="9" customWidth="1"/>
    <col min="12" max="12" width="6.453125" style="9" customWidth="1"/>
    <col min="13" max="13" width="17.90625" style="9" customWidth="1"/>
    <col min="14" max="14" width="3.26953125" style="9" customWidth="1"/>
    <col min="15" max="15" width="25.90625" style="9" customWidth="1"/>
    <col min="16" max="16" width="3.6328125" style="9" customWidth="1"/>
    <col min="17" max="25" width="2.90625" style="9" customWidth="1"/>
    <col min="26" max="16384" width="9" style="9"/>
  </cols>
  <sheetData>
    <row r="1" spans="2:15" ht="13.5" customHeight="1"/>
    <row r="2" spans="2:15" ht="15.75" customHeight="1">
      <c r="B2" s="5" t="s">
        <v>26</v>
      </c>
      <c r="D2" s="5"/>
    </row>
    <row r="3" spans="2:15" ht="15.75" customHeight="1">
      <c r="B3" s="5" t="s">
        <v>27</v>
      </c>
      <c r="D3" s="5"/>
    </row>
    <row r="4" spans="2:15" ht="9.75" customHeight="1"/>
    <row r="5" spans="2:15" ht="15.5" thickBot="1">
      <c r="B5" s="5" t="s">
        <v>28</v>
      </c>
      <c r="D5" s="5"/>
    </row>
    <row r="6" spans="2:15" ht="28.5" customHeight="1" thickBot="1">
      <c r="B6" s="593" t="s">
        <v>56</v>
      </c>
      <c r="C6" s="594"/>
      <c r="D6" s="594"/>
      <c r="E6" s="596" t="str">
        <f>IF(コントロールシート!$N$43="","",コントロールシート!$N$43)</f>
        <v/>
      </c>
      <c r="F6" s="596"/>
      <c r="G6" s="596"/>
      <c r="H6" s="596"/>
      <c r="I6" s="596"/>
      <c r="J6" s="115" t="s">
        <v>42</v>
      </c>
      <c r="K6" s="116" t="s">
        <v>43</v>
      </c>
      <c r="L6" s="115"/>
      <c r="M6" s="120" t="str">
        <f>IF(コントロールシート!$Z$43="","",コントロールシート!$Z$43)</f>
        <v/>
      </c>
      <c r="N6" s="17" t="s">
        <v>42</v>
      </c>
      <c r="O6" s="30"/>
    </row>
    <row r="7" spans="2:15" ht="8.25" customHeight="1" thickBot="1"/>
    <row r="8" spans="2:15" ht="21.75" customHeight="1">
      <c r="D8" s="597" t="s">
        <v>202</v>
      </c>
      <c r="E8" s="589" t="s">
        <v>44</v>
      </c>
      <c r="F8" s="591"/>
      <c r="G8" s="591"/>
      <c r="H8" s="591"/>
      <c r="I8" s="591"/>
      <c r="J8" s="592"/>
      <c r="K8" s="589" t="s">
        <v>48</v>
      </c>
      <c r="L8" s="591"/>
      <c r="M8" s="592"/>
      <c r="N8" s="589" t="s">
        <v>49</v>
      </c>
      <c r="O8" s="590"/>
    </row>
    <row r="9" spans="2:15" ht="17.25" customHeight="1">
      <c r="D9" s="598"/>
      <c r="E9" s="601" t="s">
        <v>45</v>
      </c>
      <c r="F9" s="602"/>
      <c r="G9" s="602"/>
      <c r="H9" s="602"/>
      <c r="I9" s="602"/>
      <c r="J9" s="603"/>
      <c r="K9" s="610"/>
      <c r="L9" s="602" t="s">
        <v>176</v>
      </c>
      <c r="M9" s="603"/>
      <c r="N9" s="609"/>
      <c r="O9" s="611" t="s">
        <v>274</v>
      </c>
    </row>
    <row r="10" spans="2:15" ht="22.5" customHeight="1">
      <c r="D10" s="598"/>
      <c r="E10" s="16" t="s">
        <v>38</v>
      </c>
      <c r="F10" s="595" t="str">
        <f>IF(コントロールシート!$L$45="","",コントロールシート!$L$45)</f>
        <v/>
      </c>
      <c r="G10" s="595"/>
      <c r="H10" s="595"/>
      <c r="I10" s="595"/>
      <c r="J10" s="43" t="s">
        <v>42</v>
      </c>
      <c r="K10" s="604"/>
      <c r="L10" s="405"/>
      <c r="M10" s="406"/>
      <c r="N10" s="608"/>
      <c r="O10" s="607"/>
    </row>
    <row r="11" spans="2:15" ht="22.5" customHeight="1">
      <c r="D11" s="598"/>
      <c r="E11" s="9" t="s">
        <v>51</v>
      </c>
      <c r="F11" s="43"/>
      <c r="G11" s="595" t="str">
        <f>IF(コントロールシート!$L$46="","",コントロールシート!$L$46)</f>
        <v/>
      </c>
      <c r="H11" s="595"/>
      <c r="I11" s="595"/>
      <c r="J11" s="43" t="s">
        <v>46</v>
      </c>
      <c r="K11" s="612"/>
      <c r="L11" s="405" t="s">
        <v>270</v>
      </c>
      <c r="M11" s="406"/>
      <c r="N11" s="608"/>
      <c r="O11" s="607" t="s">
        <v>253</v>
      </c>
    </row>
    <row r="12" spans="2:15" ht="22.5" customHeight="1">
      <c r="D12" s="598"/>
      <c r="E12" s="16" t="str">
        <f t="shared" ref="E12:E20" si="0">IF(F12&lt;&gt;"","・","")</f>
        <v/>
      </c>
      <c r="F12" s="550" t="str">
        <f>IF(コントロールシート!$L$47="","",コントロールシート!$L$47)</f>
        <v/>
      </c>
      <c r="G12" s="550"/>
      <c r="H12" s="550"/>
      <c r="I12" s="550"/>
      <c r="J12" s="600"/>
      <c r="K12" s="612"/>
      <c r="L12" s="405"/>
      <c r="M12" s="406"/>
      <c r="N12" s="608"/>
      <c r="O12" s="607"/>
    </row>
    <row r="13" spans="2:15" ht="22.5" customHeight="1">
      <c r="D13" s="598"/>
      <c r="E13" s="16" t="str">
        <f t="shared" si="0"/>
        <v/>
      </c>
      <c r="F13" s="550" t="str">
        <f>IF(コントロールシート!$L$48="","",コントロールシート!$L$48)</f>
        <v/>
      </c>
      <c r="G13" s="550"/>
      <c r="H13" s="550"/>
      <c r="I13" s="550"/>
      <c r="J13" s="600"/>
      <c r="K13" s="604" t="str">
        <f>IF(L13&lt;&gt;"","・","")</f>
        <v/>
      </c>
      <c r="L13" s="315" t="str">
        <f>IF(コントロールシート!$N$60="","",コントロールシート!$N$60)</f>
        <v/>
      </c>
      <c r="M13" s="316"/>
      <c r="N13" s="608"/>
      <c r="O13" s="607" t="s">
        <v>177</v>
      </c>
    </row>
    <row r="14" spans="2:15" ht="22.5" customHeight="1">
      <c r="D14" s="598"/>
      <c r="E14" s="16" t="str">
        <f t="shared" si="0"/>
        <v/>
      </c>
      <c r="F14" s="550" t="str">
        <f>IF(コントロールシート!$L$49="","",コントロールシート!$L$49)</f>
        <v/>
      </c>
      <c r="G14" s="550"/>
      <c r="H14" s="550"/>
      <c r="I14" s="550"/>
      <c r="J14" s="600"/>
      <c r="K14" s="604"/>
      <c r="L14" s="315"/>
      <c r="M14" s="316"/>
      <c r="N14" s="608"/>
      <c r="O14" s="607"/>
    </row>
    <row r="15" spans="2:15" ht="22.5" customHeight="1">
      <c r="D15" s="598"/>
      <c r="E15" s="16" t="str">
        <f t="shared" si="0"/>
        <v/>
      </c>
      <c r="F15" s="550" t="str">
        <f>IF(コントロールシート!$L$50="","",コントロールシート!$L$50)</f>
        <v/>
      </c>
      <c r="G15" s="550"/>
      <c r="H15" s="550"/>
      <c r="I15" s="550"/>
      <c r="J15" s="600"/>
      <c r="K15" s="604" t="str">
        <f>IF(L15&lt;&gt;"","・","")</f>
        <v/>
      </c>
      <c r="L15" s="315" t="str">
        <f>IF(コントロールシート!$N$61="","",コントロールシート!$N$61)</f>
        <v/>
      </c>
      <c r="M15" s="316"/>
      <c r="N15" s="608"/>
      <c r="O15" s="607" t="s">
        <v>255</v>
      </c>
    </row>
    <row r="16" spans="2:15" ht="22.5" customHeight="1">
      <c r="D16" s="598"/>
      <c r="E16" s="16" t="str">
        <f t="shared" si="0"/>
        <v/>
      </c>
      <c r="F16" s="550" t="str">
        <f>IF(コントロールシート!$L$51="","",コントロールシート!$L$51)</f>
        <v/>
      </c>
      <c r="G16" s="550"/>
      <c r="H16" s="550"/>
      <c r="I16" s="550"/>
      <c r="J16" s="600"/>
      <c r="K16" s="604"/>
      <c r="L16" s="315"/>
      <c r="M16" s="316"/>
      <c r="N16" s="608"/>
      <c r="O16" s="607"/>
    </row>
    <row r="17" spans="4:15" ht="22.5" customHeight="1">
      <c r="D17" s="598"/>
      <c r="E17" s="16" t="str">
        <f t="shared" si="0"/>
        <v/>
      </c>
      <c r="F17" s="550" t="str">
        <f>IF(コントロールシート!$L$52="","",コントロールシート!$L$52)</f>
        <v/>
      </c>
      <c r="G17" s="550"/>
      <c r="H17" s="550"/>
      <c r="I17" s="550"/>
      <c r="J17" s="600"/>
      <c r="K17" s="604" t="str">
        <f>IF(L17&lt;&gt;"","・","")</f>
        <v/>
      </c>
      <c r="L17" s="315" t="str">
        <f>IF(コントロールシート!$N$62="","",コントロールシート!$N$62)</f>
        <v/>
      </c>
      <c r="M17" s="316"/>
      <c r="N17" s="608"/>
      <c r="O17" s="588" t="s">
        <v>270</v>
      </c>
    </row>
    <row r="18" spans="4:15" ht="22.5" customHeight="1">
      <c r="D18" s="598"/>
      <c r="E18" s="16" t="str">
        <f t="shared" si="0"/>
        <v/>
      </c>
      <c r="F18" s="550" t="str">
        <f>IF(コントロールシート!$L$53="","",コントロールシート!$L$53)</f>
        <v/>
      </c>
      <c r="G18" s="550"/>
      <c r="H18" s="550"/>
      <c r="I18" s="550"/>
      <c r="J18" s="600"/>
      <c r="K18" s="604"/>
      <c r="L18" s="315"/>
      <c r="M18" s="316"/>
      <c r="N18" s="608"/>
      <c r="O18" s="588"/>
    </row>
    <row r="19" spans="4:15" ht="15.75" customHeight="1">
      <c r="D19" s="598"/>
      <c r="E19" s="16" t="str">
        <f t="shared" si="0"/>
        <v/>
      </c>
      <c r="F19" s="550" t="str">
        <f>IF(コントロールシート!$L$54="","",コントロールシート!$L$54)</f>
        <v/>
      </c>
      <c r="G19" s="550"/>
      <c r="H19" s="550"/>
      <c r="I19" s="550"/>
      <c r="J19" s="600"/>
      <c r="K19" s="604" t="str">
        <f>IF(L19&lt;&gt;"","・","")</f>
        <v/>
      </c>
      <c r="L19" s="315" t="str">
        <f>IF(コントロールシート!$N$63="","",コントロールシート!$N$63)</f>
        <v/>
      </c>
      <c r="M19" s="316"/>
      <c r="N19" s="615" t="str">
        <f>IF(O19&lt;&gt;"","・","")</f>
        <v/>
      </c>
      <c r="O19" s="613" t="str">
        <f>IF(コントロールシート!$N$71="","",コントロールシート!$N$71)</f>
        <v/>
      </c>
    </row>
    <row r="20" spans="4:15" ht="15.75" customHeight="1">
      <c r="D20" s="598"/>
      <c r="E20" s="16" t="str">
        <f t="shared" si="0"/>
        <v/>
      </c>
      <c r="F20" s="550" t="str">
        <f>IF(コントロールシート!$L$55="","",コントロールシート!$L$55)</f>
        <v/>
      </c>
      <c r="G20" s="550"/>
      <c r="H20" s="550"/>
      <c r="I20" s="550"/>
      <c r="J20" s="600"/>
      <c r="K20" s="604"/>
      <c r="L20" s="315"/>
      <c r="M20" s="316"/>
      <c r="N20" s="615"/>
      <c r="O20" s="613"/>
    </row>
    <row r="21" spans="4:15" ht="15.75" customHeight="1">
      <c r="D21" s="598"/>
      <c r="F21" s="405"/>
      <c r="G21" s="405"/>
      <c r="H21" s="405"/>
      <c r="I21" s="405"/>
      <c r="J21" s="406"/>
      <c r="K21" s="604"/>
      <c r="L21" s="328"/>
      <c r="M21" s="617"/>
      <c r="N21" s="615" t="str">
        <f>IF(O21&lt;&gt;"","・","")</f>
        <v/>
      </c>
      <c r="O21" s="613" t="str">
        <f>IF(コントロールシート!$N$72="","",コントロールシート!$N$72)</f>
        <v/>
      </c>
    </row>
    <row r="22" spans="4:15" ht="15.75" customHeight="1">
      <c r="D22" s="598"/>
      <c r="F22" s="405"/>
      <c r="G22" s="405"/>
      <c r="H22" s="405"/>
      <c r="I22" s="405"/>
      <c r="J22" s="406"/>
      <c r="K22" s="604"/>
      <c r="L22" s="328"/>
      <c r="M22" s="617"/>
      <c r="N22" s="615"/>
      <c r="O22" s="613"/>
    </row>
    <row r="23" spans="4:15" ht="15.75" customHeight="1">
      <c r="D23" s="598"/>
      <c r="F23" s="405"/>
      <c r="G23" s="405"/>
      <c r="H23" s="405"/>
      <c r="I23" s="405"/>
      <c r="J23" s="406"/>
      <c r="K23" s="604"/>
      <c r="L23" s="328"/>
      <c r="M23" s="617"/>
      <c r="N23" s="615" t="str">
        <f>IF(O23&lt;&gt;"","・","")</f>
        <v/>
      </c>
      <c r="O23" s="613" t="str">
        <f>IF(コントロールシート!$N$73="","",コントロールシート!$N$73)</f>
        <v/>
      </c>
    </row>
    <row r="24" spans="4:15" ht="15.75" customHeight="1">
      <c r="D24" s="598"/>
      <c r="F24" s="405"/>
      <c r="G24" s="405"/>
      <c r="H24" s="405"/>
      <c r="I24" s="405"/>
      <c r="J24" s="406"/>
      <c r="K24" s="604"/>
      <c r="L24" s="328"/>
      <c r="M24" s="617"/>
      <c r="N24" s="615"/>
      <c r="O24" s="613"/>
    </row>
    <row r="25" spans="4:15" ht="15.75" customHeight="1">
      <c r="D25" s="598"/>
      <c r="E25" s="16"/>
      <c r="F25" s="550"/>
      <c r="G25" s="550"/>
      <c r="H25" s="550"/>
      <c r="I25" s="550"/>
      <c r="J25" s="600"/>
      <c r="K25" s="604"/>
      <c r="L25" s="328"/>
      <c r="M25" s="617"/>
      <c r="N25" s="615" t="str">
        <f>IF(O25&lt;&gt;"","・","")</f>
        <v/>
      </c>
      <c r="O25" s="613" t="str">
        <f>IF(コントロールシート!$N$74="","",コントロールシート!$N$74)</f>
        <v/>
      </c>
    </row>
    <row r="26" spans="4:15" ht="15.75" customHeight="1" thickBot="1">
      <c r="D26" s="599"/>
      <c r="E26" s="29"/>
      <c r="F26" s="605"/>
      <c r="G26" s="605"/>
      <c r="H26" s="605"/>
      <c r="I26" s="605"/>
      <c r="J26" s="606"/>
      <c r="K26" s="619"/>
      <c r="L26" s="319"/>
      <c r="M26" s="618"/>
      <c r="N26" s="616"/>
      <c r="O26" s="614"/>
    </row>
    <row r="27" spans="4:15" ht="9.75" customHeight="1" thickBot="1"/>
    <row r="28" spans="4:15" ht="22.5" customHeight="1">
      <c r="D28" s="597" t="s">
        <v>203</v>
      </c>
      <c r="E28" s="589" t="s">
        <v>44</v>
      </c>
      <c r="F28" s="591"/>
      <c r="G28" s="591"/>
      <c r="H28" s="591"/>
      <c r="I28" s="591"/>
      <c r="J28" s="592"/>
      <c r="K28" s="589" t="s">
        <v>49</v>
      </c>
      <c r="L28" s="591"/>
      <c r="M28" s="592"/>
      <c r="N28" s="589" t="s">
        <v>50</v>
      </c>
      <c r="O28" s="590"/>
    </row>
    <row r="29" spans="4:15" ht="18" customHeight="1">
      <c r="D29" s="598"/>
      <c r="E29" s="601" t="s">
        <v>45</v>
      </c>
      <c r="F29" s="602"/>
      <c r="G29" s="602"/>
      <c r="H29" s="602"/>
      <c r="I29" s="602"/>
      <c r="J29" s="603"/>
      <c r="K29" s="609"/>
      <c r="L29" s="621" t="s">
        <v>256</v>
      </c>
      <c r="M29" s="622"/>
      <c r="N29" s="610"/>
      <c r="O29" s="620" t="s">
        <v>178</v>
      </c>
    </row>
    <row r="30" spans="4:15" ht="21.75" customHeight="1">
      <c r="D30" s="598"/>
      <c r="E30" s="21" t="s">
        <v>38</v>
      </c>
      <c r="F30" s="595" t="str">
        <f>IF(コントロールシート!$L$78="","",コントロールシート!$L$78)</f>
        <v/>
      </c>
      <c r="G30" s="595"/>
      <c r="H30" s="595"/>
      <c r="I30" s="595"/>
      <c r="J30" s="117" t="s">
        <v>42</v>
      </c>
      <c r="K30" s="608"/>
      <c r="L30" s="506"/>
      <c r="M30" s="623"/>
      <c r="N30" s="604"/>
      <c r="O30" s="588"/>
    </row>
    <row r="31" spans="4:15" ht="21.75" customHeight="1">
      <c r="D31" s="598"/>
      <c r="E31" s="19" t="s">
        <v>51</v>
      </c>
      <c r="F31" s="43"/>
      <c r="G31" s="595" t="str">
        <f>IF(コントロールシート!$L$79="","",コントロールシート!$L$79)</f>
        <v/>
      </c>
      <c r="H31" s="595"/>
      <c r="I31" s="595"/>
      <c r="J31" s="117" t="s">
        <v>46</v>
      </c>
      <c r="K31" s="604"/>
      <c r="L31" s="405" t="s">
        <v>270</v>
      </c>
      <c r="M31" s="406"/>
      <c r="N31" s="604"/>
      <c r="O31" s="607" t="s">
        <v>275</v>
      </c>
    </row>
    <row r="32" spans="4:15" ht="21.75" customHeight="1">
      <c r="D32" s="598"/>
      <c r="E32" s="16" t="str">
        <f t="shared" ref="E32:E40" si="1">IF(F32&lt;&gt;"","・","")</f>
        <v/>
      </c>
      <c r="F32" s="550" t="str">
        <f>IF(コントロールシート!$L$80="","",コントロールシート!$L$80)</f>
        <v/>
      </c>
      <c r="G32" s="550"/>
      <c r="H32" s="550"/>
      <c r="I32" s="550"/>
      <c r="J32" s="600"/>
      <c r="K32" s="604"/>
      <c r="L32" s="405"/>
      <c r="M32" s="406"/>
      <c r="N32" s="604"/>
      <c r="O32" s="607"/>
    </row>
    <row r="33" spans="4:15" ht="21.75" customHeight="1">
      <c r="D33" s="598"/>
      <c r="E33" s="16" t="str">
        <f t="shared" si="1"/>
        <v/>
      </c>
      <c r="F33" s="550" t="str">
        <f>IF(コントロールシート!$L$81="","",コントロールシート!$L$81)</f>
        <v/>
      </c>
      <c r="G33" s="550"/>
      <c r="H33" s="550"/>
      <c r="I33" s="550"/>
      <c r="J33" s="600"/>
      <c r="K33" s="604" t="str">
        <f t="shared" ref="K33:K39" si="2">IF(L33&lt;&gt;"","・","")</f>
        <v/>
      </c>
      <c r="L33" s="315" t="str">
        <f>IF(コントロールシート!$N$93="","",コントロールシート!$N$93)</f>
        <v/>
      </c>
      <c r="M33" s="316"/>
      <c r="N33" s="604"/>
      <c r="O33" s="588" t="s">
        <v>270</v>
      </c>
    </row>
    <row r="34" spans="4:15" ht="21.75" customHeight="1">
      <c r="D34" s="598"/>
      <c r="E34" s="16" t="str">
        <f t="shared" si="1"/>
        <v/>
      </c>
      <c r="F34" s="550" t="str">
        <f>IF(コントロールシート!$L$82="","",コントロールシート!$L$82)</f>
        <v/>
      </c>
      <c r="G34" s="550"/>
      <c r="H34" s="550"/>
      <c r="I34" s="550"/>
      <c r="J34" s="600"/>
      <c r="K34" s="604"/>
      <c r="L34" s="315"/>
      <c r="M34" s="316"/>
      <c r="N34" s="604"/>
      <c r="O34" s="588"/>
    </row>
    <row r="35" spans="4:15" ht="21.75" customHeight="1">
      <c r="D35" s="598"/>
      <c r="E35" s="16" t="str">
        <f t="shared" si="1"/>
        <v/>
      </c>
      <c r="F35" s="550" t="str">
        <f>IF(コントロールシート!$L$83="","",コントロールシート!$L$83)</f>
        <v/>
      </c>
      <c r="G35" s="550"/>
      <c r="H35" s="550"/>
      <c r="I35" s="550"/>
      <c r="J35" s="600"/>
      <c r="K35" s="604" t="str">
        <f t="shared" si="2"/>
        <v/>
      </c>
      <c r="L35" s="315" t="str">
        <f>IF(コントロールシート!$N$94="","",コントロールシート!$N$94)</f>
        <v/>
      </c>
      <c r="M35" s="316"/>
      <c r="N35" s="615" t="str">
        <f>IF(O35&lt;&gt;"","・","")</f>
        <v/>
      </c>
      <c r="O35" s="613" t="str">
        <f>IF(コントロールシート!$N$102="","",コントロールシート!$N$102)</f>
        <v/>
      </c>
    </row>
    <row r="36" spans="4:15" ht="21.5" customHeight="1">
      <c r="D36" s="598"/>
      <c r="E36" s="16" t="str">
        <f t="shared" si="1"/>
        <v/>
      </c>
      <c r="F36" s="550" t="str">
        <f>IF(コントロールシート!$L$84="","",コントロールシート!$L$84)</f>
        <v/>
      </c>
      <c r="G36" s="550"/>
      <c r="H36" s="550"/>
      <c r="I36" s="550"/>
      <c r="J36" s="600"/>
      <c r="K36" s="604"/>
      <c r="L36" s="315"/>
      <c r="M36" s="316"/>
      <c r="N36" s="615"/>
      <c r="O36" s="613"/>
    </row>
    <row r="37" spans="4:15" ht="21.5" customHeight="1">
      <c r="D37" s="598"/>
      <c r="E37" s="16" t="str">
        <f t="shared" si="1"/>
        <v/>
      </c>
      <c r="F37" s="550" t="str">
        <f>IF(コントロールシート!$L$85="","",コントロールシート!$L$85)</f>
        <v/>
      </c>
      <c r="G37" s="550"/>
      <c r="H37" s="550"/>
      <c r="I37" s="550"/>
      <c r="J37" s="600"/>
      <c r="K37" s="604" t="str">
        <f t="shared" si="2"/>
        <v/>
      </c>
      <c r="L37" s="315" t="str">
        <f>IF(コントロールシート!$N$95="","",コントロールシート!$N$95)</f>
        <v/>
      </c>
      <c r="M37" s="316"/>
      <c r="N37" s="615" t="str">
        <f>IF(O37&lt;&gt;"","・","")</f>
        <v/>
      </c>
      <c r="O37" s="613" t="str">
        <f>IF(コントロールシート!$N$103="","",コントロールシート!$N$103)</f>
        <v/>
      </c>
    </row>
    <row r="38" spans="4:15" ht="21.5" customHeight="1">
      <c r="D38" s="598"/>
      <c r="E38" s="16" t="str">
        <f t="shared" si="1"/>
        <v/>
      </c>
      <c r="F38" s="550" t="str">
        <f>IF(コントロールシート!$L$86="","",コントロールシート!$L$86)</f>
        <v/>
      </c>
      <c r="G38" s="550"/>
      <c r="H38" s="550"/>
      <c r="I38" s="550"/>
      <c r="J38" s="600"/>
      <c r="K38" s="604"/>
      <c r="L38" s="315"/>
      <c r="M38" s="316"/>
      <c r="N38" s="615"/>
      <c r="O38" s="613"/>
    </row>
    <row r="39" spans="4:15" ht="21.5" customHeight="1">
      <c r="D39" s="598"/>
      <c r="E39" s="16" t="str">
        <f t="shared" si="1"/>
        <v/>
      </c>
      <c r="F39" s="550" t="str">
        <f>IF(コントロールシート!$L$87="","",コントロールシート!$L$87)</f>
        <v/>
      </c>
      <c r="G39" s="550"/>
      <c r="H39" s="550"/>
      <c r="I39" s="550"/>
      <c r="J39" s="600"/>
      <c r="K39" s="604" t="str">
        <f t="shared" si="2"/>
        <v/>
      </c>
      <c r="L39" s="315" t="str">
        <f>IF(コントロールシート!$N$96="","",コントロールシート!$N$96)</f>
        <v/>
      </c>
      <c r="M39" s="316"/>
      <c r="N39" s="615" t="str">
        <f>IF(O39&lt;&gt;"","・","")</f>
        <v/>
      </c>
      <c r="O39" s="613" t="str">
        <f>IF(コントロールシート!$N$104="","",コントロールシート!$N$104)</f>
        <v/>
      </c>
    </row>
    <row r="40" spans="4:15" ht="21.5" customHeight="1">
      <c r="D40" s="598"/>
      <c r="E40" s="16" t="str">
        <f t="shared" si="1"/>
        <v/>
      </c>
      <c r="F40" s="550" t="str">
        <f>IF(コントロールシート!$L$88="","",コントロールシート!$L$88)</f>
        <v/>
      </c>
      <c r="G40" s="550"/>
      <c r="H40" s="550"/>
      <c r="I40" s="550"/>
      <c r="J40" s="600"/>
      <c r="K40" s="604"/>
      <c r="L40" s="315"/>
      <c r="M40" s="316"/>
      <c r="N40" s="615"/>
      <c r="O40" s="613"/>
    </row>
    <row r="41" spans="4:15" ht="21.5" customHeight="1">
      <c r="D41" s="598"/>
      <c r="F41" s="328"/>
      <c r="G41" s="328"/>
      <c r="H41" s="328"/>
      <c r="I41" s="328"/>
      <c r="J41" s="617"/>
      <c r="K41" s="604"/>
      <c r="L41" s="506"/>
      <c r="M41" s="623"/>
      <c r="N41" s="615" t="str">
        <f>IF(O41&lt;&gt;"","・","")</f>
        <v/>
      </c>
      <c r="O41" s="613" t="str">
        <f>IF(コントロールシート!$N$105="","",コントロールシート!$N$105)</f>
        <v/>
      </c>
    </row>
    <row r="42" spans="4:15" ht="21.5" customHeight="1" thickBot="1">
      <c r="D42" s="599"/>
      <c r="E42" s="11"/>
      <c r="F42" s="319"/>
      <c r="G42" s="319"/>
      <c r="H42" s="319"/>
      <c r="I42" s="319"/>
      <c r="J42" s="618"/>
      <c r="K42" s="619"/>
      <c r="L42" s="624"/>
      <c r="M42" s="625"/>
      <c r="N42" s="616"/>
      <c r="O42" s="614"/>
    </row>
    <row r="46" spans="4:15" hidden="1"/>
    <row r="47" spans="4:15" hidden="1"/>
    <row r="49" hidden="1"/>
    <row r="50" ht="24" customHeight="1"/>
    <row r="57" hidden="1"/>
    <row r="58" ht="24.5" customHeight="1"/>
    <row r="59" hidden="1"/>
  </sheetData>
  <sheetProtection selectLockedCells="1"/>
  <mergeCells count="106">
    <mergeCell ref="L41:M42"/>
    <mergeCell ref="K41:K42"/>
    <mergeCell ref="O41:O42"/>
    <mergeCell ref="N41:N42"/>
    <mergeCell ref="F41:J41"/>
    <mergeCell ref="F42:J42"/>
    <mergeCell ref="N35:N36"/>
    <mergeCell ref="O35:O36"/>
    <mergeCell ref="O37:O38"/>
    <mergeCell ref="N37:N38"/>
    <mergeCell ref="O39:O40"/>
    <mergeCell ref="N39:N40"/>
    <mergeCell ref="O29:O30"/>
    <mergeCell ref="O31:O32"/>
    <mergeCell ref="O33:O34"/>
    <mergeCell ref="L29:M30"/>
    <mergeCell ref="K31:K32"/>
    <mergeCell ref="L31:M32"/>
    <mergeCell ref="L33:M34"/>
    <mergeCell ref="K33:K34"/>
    <mergeCell ref="N29:N30"/>
    <mergeCell ref="N31:N32"/>
    <mergeCell ref="N33:N34"/>
    <mergeCell ref="K29:K30"/>
    <mergeCell ref="K21:K22"/>
    <mergeCell ref="K23:K24"/>
    <mergeCell ref="K25:K26"/>
    <mergeCell ref="F19:J19"/>
    <mergeCell ref="F20:J20"/>
    <mergeCell ref="F21:J21"/>
    <mergeCell ref="F22:J22"/>
    <mergeCell ref="F23:J23"/>
    <mergeCell ref="F24:J24"/>
    <mergeCell ref="F25:J25"/>
    <mergeCell ref="K19:K20"/>
    <mergeCell ref="O25:O26"/>
    <mergeCell ref="N25:N26"/>
    <mergeCell ref="L21:M22"/>
    <mergeCell ref="L23:M24"/>
    <mergeCell ref="L25:M26"/>
    <mergeCell ref="O19:O20"/>
    <mergeCell ref="N19:N20"/>
    <mergeCell ref="O21:O22"/>
    <mergeCell ref="N21:N22"/>
    <mergeCell ref="O23:O24"/>
    <mergeCell ref="N23:N24"/>
    <mergeCell ref="L19:M20"/>
    <mergeCell ref="K17:K18"/>
    <mergeCell ref="K15:K16"/>
    <mergeCell ref="K13:K14"/>
    <mergeCell ref="O15:O16"/>
    <mergeCell ref="O17:O18"/>
    <mergeCell ref="L11:M12"/>
    <mergeCell ref="N11:N12"/>
    <mergeCell ref="N9:N10"/>
    <mergeCell ref="N13:N14"/>
    <mergeCell ref="N15:N16"/>
    <mergeCell ref="N17:N18"/>
    <mergeCell ref="L13:M14"/>
    <mergeCell ref="L15:M16"/>
    <mergeCell ref="L17:M18"/>
    <mergeCell ref="L9:M10"/>
    <mergeCell ref="K9:K10"/>
    <mergeCell ref="O9:O10"/>
    <mergeCell ref="O11:O12"/>
    <mergeCell ref="O13:O14"/>
    <mergeCell ref="K11:K12"/>
    <mergeCell ref="F14:J14"/>
    <mergeCell ref="F40:J40"/>
    <mergeCell ref="F15:J15"/>
    <mergeCell ref="G31:I31"/>
    <mergeCell ref="F32:J32"/>
    <mergeCell ref="F33:J33"/>
    <mergeCell ref="F16:J16"/>
    <mergeCell ref="F18:J18"/>
    <mergeCell ref="F17:J17"/>
    <mergeCell ref="F26:J26"/>
    <mergeCell ref="F38:J38"/>
    <mergeCell ref="F39:J39"/>
    <mergeCell ref="F35:J35"/>
    <mergeCell ref="F36:J36"/>
    <mergeCell ref="F30:I30"/>
    <mergeCell ref="N8:O8"/>
    <mergeCell ref="N28:O28"/>
    <mergeCell ref="E28:J28"/>
    <mergeCell ref="B6:D6"/>
    <mergeCell ref="F10:I10"/>
    <mergeCell ref="G11:I11"/>
    <mergeCell ref="E6:I6"/>
    <mergeCell ref="K8:M8"/>
    <mergeCell ref="D28:D42"/>
    <mergeCell ref="D8:D26"/>
    <mergeCell ref="K28:M28"/>
    <mergeCell ref="E8:J8"/>
    <mergeCell ref="F12:J12"/>
    <mergeCell ref="F13:J13"/>
    <mergeCell ref="E9:J9"/>
    <mergeCell ref="E29:J29"/>
    <mergeCell ref="F34:J34"/>
    <mergeCell ref="F37:J37"/>
    <mergeCell ref="L35:M36"/>
    <mergeCell ref="K35:K36"/>
    <mergeCell ref="L37:M38"/>
    <mergeCell ref="K37:K38"/>
    <mergeCell ref="L39:M40"/>
    <mergeCell ref="K39:K40"/>
  </mergeCells>
  <phoneticPr fontId="2"/>
  <pageMargins left="0.39370078740157483" right="0.39370078740157483" top="0.39370078740157483" bottom="0.39370078740157483" header="0.59055118110236227" footer="0.59055118110236227"/>
  <pageSetup paperSize="9" scale="99" fitToHeight="0" orientation="portrait" r:id="rId1"/>
  <headerFooter>
    <oddFooter>&amp;C
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0</xdr:colOff>
                    <xdr:row>8</xdr:row>
                    <xdr:rowOff>95250</xdr:rowOff>
                  </from>
                  <to>
                    <xdr:col>11</xdr:col>
                    <xdr:colOff>0</xdr:colOff>
                    <xdr:row>10</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13</xdr:col>
                    <xdr:colOff>19050</xdr:colOff>
                    <xdr:row>8</xdr:row>
                    <xdr:rowOff>107950</xdr:rowOff>
                  </from>
                  <to>
                    <xdr:col>14</xdr:col>
                    <xdr:colOff>69850</xdr:colOff>
                    <xdr:row>9</xdr:row>
                    <xdr:rowOff>241300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13</xdr:col>
                    <xdr:colOff>12700</xdr:colOff>
                    <xdr:row>12</xdr:row>
                    <xdr:rowOff>171450</xdr:rowOff>
                  </from>
                  <to>
                    <xdr:col>14</xdr:col>
                    <xdr:colOff>19050</xdr:colOff>
                    <xdr:row>13</xdr:row>
                    <xdr:rowOff>107950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13</xdr:col>
                    <xdr:colOff>12700</xdr:colOff>
                    <xdr:row>14</xdr:row>
                    <xdr:rowOff>152400</xdr:rowOff>
                  </from>
                  <to>
                    <xdr:col>14</xdr:col>
                    <xdr:colOff>69850</xdr:colOff>
                    <xdr:row>15</xdr:row>
                    <xdr:rowOff>127000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13</xdr:col>
                    <xdr:colOff>19050</xdr:colOff>
                    <xdr:row>28</xdr:row>
                    <xdr:rowOff>107950</xdr:rowOff>
                  </from>
                  <to>
                    <xdr:col>14</xdr:col>
                    <xdr:colOff>127000</xdr:colOff>
                    <xdr:row>29</xdr:row>
                    <xdr:rowOff>222250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13</xdr:col>
                    <xdr:colOff>12700</xdr:colOff>
                    <xdr:row>30</xdr:row>
                    <xdr:rowOff>146050</xdr:rowOff>
                  </from>
                  <to>
                    <xdr:col>14</xdr:col>
                    <xdr:colOff>69850</xdr:colOff>
                    <xdr:row>31</xdr:row>
                    <xdr:rowOff>127000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10</xdr:col>
                    <xdr:colOff>19050</xdr:colOff>
                    <xdr:row>28</xdr:row>
                    <xdr:rowOff>107950</xdr:rowOff>
                  </from>
                  <to>
                    <xdr:col>11</xdr:col>
                    <xdr:colOff>127000</xdr:colOff>
                    <xdr:row>29</xdr:row>
                    <xdr:rowOff>203200</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13</xdr:col>
                    <xdr:colOff>12700</xdr:colOff>
                    <xdr:row>16</xdr:row>
                    <xdr:rowOff>95250</xdr:rowOff>
                  </from>
                  <to>
                    <xdr:col>14</xdr:col>
                    <xdr:colOff>69850</xdr:colOff>
                    <xdr:row>17</xdr:row>
                    <xdr:rowOff>209550</xdr:rowOff>
                  </to>
                </anchor>
              </controlPr>
            </control>
          </mc:Choice>
        </mc:AlternateContent>
        <mc:AlternateContent xmlns:mc="http://schemas.openxmlformats.org/markup-compatibility/2006">
          <mc:Choice Requires="x14">
            <control shapeId="1075" r:id="rId12" name="Check Box 51">
              <controlPr defaultSize="0" autoFill="0" autoLine="0" autoPict="0">
                <anchor moveWithCells="1">
                  <from>
                    <xdr:col>13</xdr:col>
                    <xdr:colOff>19050</xdr:colOff>
                    <xdr:row>10</xdr:row>
                    <xdr:rowOff>114300</xdr:rowOff>
                  </from>
                  <to>
                    <xdr:col>14</xdr:col>
                    <xdr:colOff>127000</xdr:colOff>
                    <xdr:row>11</xdr:row>
                    <xdr:rowOff>152400</xdr:rowOff>
                  </to>
                </anchor>
              </controlPr>
            </control>
          </mc:Choice>
        </mc:AlternateContent>
        <mc:AlternateContent xmlns:mc="http://schemas.openxmlformats.org/markup-compatibility/2006">
          <mc:Choice Requires="x14">
            <control shapeId="1076" r:id="rId13" name="Check Box 52">
              <controlPr defaultSize="0" autoFill="0" autoLine="0" autoPict="0">
                <anchor moveWithCells="1">
                  <from>
                    <xdr:col>10</xdr:col>
                    <xdr:colOff>0</xdr:colOff>
                    <xdr:row>10</xdr:row>
                    <xdr:rowOff>127000</xdr:rowOff>
                  </from>
                  <to>
                    <xdr:col>11</xdr:col>
                    <xdr:colOff>152400</xdr:colOff>
                    <xdr:row>11</xdr:row>
                    <xdr:rowOff>146050</xdr:rowOff>
                  </to>
                </anchor>
              </controlPr>
            </control>
          </mc:Choice>
        </mc:AlternateContent>
        <mc:AlternateContent xmlns:mc="http://schemas.openxmlformats.org/markup-compatibility/2006">
          <mc:Choice Requires="x14">
            <control shapeId="1077" r:id="rId14" name="Check Box 53">
              <controlPr defaultSize="0" autoFill="0" autoLine="0" autoPict="0">
                <anchor moveWithCells="1">
                  <from>
                    <xdr:col>10</xdr:col>
                    <xdr:colOff>0</xdr:colOff>
                    <xdr:row>30</xdr:row>
                    <xdr:rowOff>88900</xdr:rowOff>
                  </from>
                  <to>
                    <xdr:col>11</xdr:col>
                    <xdr:colOff>171450</xdr:colOff>
                    <xdr:row>31</xdr:row>
                    <xdr:rowOff>146050</xdr:rowOff>
                  </to>
                </anchor>
              </controlPr>
            </control>
          </mc:Choice>
        </mc:AlternateContent>
        <mc:AlternateContent xmlns:mc="http://schemas.openxmlformats.org/markup-compatibility/2006">
          <mc:Choice Requires="x14">
            <control shapeId="1078" r:id="rId15" name="Check Box 54">
              <controlPr defaultSize="0" autoFill="0" autoLine="0" autoPict="0">
                <anchor moveWithCells="1">
                  <from>
                    <xdr:col>13</xdr:col>
                    <xdr:colOff>19050</xdr:colOff>
                    <xdr:row>32</xdr:row>
                    <xdr:rowOff>114300</xdr:rowOff>
                  </from>
                  <to>
                    <xdr:col>14</xdr:col>
                    <xdr:colOff>171450</xdr:colOff>
                    <xdr:row>33</xdr:row>
                    <xdr:rowOff>152400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2:AJ59"/>
  <sheetViews>
    <sheetView zoomScale="70" zoomScaleNormal="70" workbookViewId="0">
      <selection activeCell="AJ8" sqref="AJ7:AJ8"/>
    </sheetView>
  </sheetViews>
  <sheetFormatPr defaultColWidth="9" defaultRowHeight="15"/>
  <cols>
    <col min="1" max="1" width="4.7265625" style="9" customWidth="1"/>
    <col min="2" max="5" width="1.08984375" style="9" customWidth="1"/>
    <col min="6" max="6" width="3.7265625" style="9" customWidth="1"/>
    <col min="7" max="7" width="1" style="9" customWidth="1"/>
    <col min="8" max="8" width="2.26953125" style="9" customWidth="1"/>
    <col min="9" max="9" width="1.7265625" style="9" customWidth="1"/>
    <col min="10" max="10" width="1.36328125" style="9" customWidth="1"/>
    <col min="11" max="11" width="1.7265625" style="9" customWidth="1"/>
    <col min="12" max="12" width="1.36328125" style="9" customWidth="1"/>
    <col min="13" max="13" width="2.7265625" style="9" customWidth="1"/>
    <col min="14" max="14" width="1.6328125" style="9" customWidth="1"/>
    <col min="15" max="15" width="2.08984375" style="9" customWidth="1"/>
    <col min="16" max="16" width="2.36328125" style="9" customWidth="1"/>
    <col min="17" max="17" width="3.08984375" style="9" customWidth="1"/>
    <col min="18" max="18" width="2.26953125" style="9" customWidth="1"/>
    <col min="19" max="19" width="1.6328125" style="9" customWidth="1"/>
    <col min="20" max="20" width="1" style="9" customWidth="1"/>
    <col min="21" max="21" width="1.08984375" style="9" customWidth="1"/>
    <col min="22" max="23" width="0.90625" style="9" customWidth="1"/>
    <col min="24" max="24" width="0.6328125" style="9" customWidth="1"/>
    <col min="25" max="25" width="1.6328125" style="9" customWidth="1"/>
    <col min="26" max="26" width="1.90625" style="9" customWidth="1"/>
    <col min="27" max="27" width="1.453125" style="9" customWidth="1"/>
    <col min="28" max="32" width="2.26953125" style="9" customWidth="1"/>
    <col min="33" max="33" width="8.90625" style="9" customWidth="1"/>
    <col min="34" max="34" width="9.08984375" style="9" customWidth="1"/>
    <col min="35" max="35" width="12.26953125" style="9" customWidth="1"/>
    <col min="36" max="36" width="9.36328125" style="9" customWidth="1"/>
    <col min="37" max="16384" width="9" style="9"/>
  </cols>
  <sheetData>
    <row r="2" spans="2:36">
      <c r="B2" s="5" t="s">
        <v>57</v>
      </c>
    </row>
    <row r="3" spans="2:36" ht="15.5" thickBot="1"/>
    <row r="4" spans="2:36" ht="19.5" customHeight="1">
      <c r="B4" s="633" t="s">
        <v>259</v>
      </c>
      <c r="C4" s="634"/>
      <c r="D4" s="634"/>
      <c r="E4" s="634"/>
      <c r="F4" s="634"/>
      <c r="G4" s="634"/>
      <c r="H4" s="634"/>
      <c r="I4" s="634"/>
      <c r="J4" s="634"/>
      <c r="K4" s="634"/>
      <c r="L4" s="634"/>
      <c r="M4" s="634"/>
      <c r="N4" s="634"/>
      <c r="O4" s="634"/>
      <c r="P4" s="661" t="s">
        <v>38</v>
      </c>
      <c r="Q4" s="662" t="str">
        <f>IF(コントロールシート!$M$111="","",コントロールシート!$M$111)</f>
        <v/>
      </c>
      <c r="R4" s="662"/>
      <c r="S4" s="662"/>
      <c r="T4" s="662"/>
      <c r="U4" s="662"/>
      <c r="V4" s="662"/>
      <c r="W4" s="662"/>
      <c r="X4" s="662"/>
      <c r="Y4" s="662"/>
      <c r="Z4" s="579" t="s">
        <v>42</v>
      </c>
      <c r="AA4" s="579"/>
      <c r="AB4" s="579"/>
      <c r="AC4" s="22"/>
      <c r="AD4" s="22"/>
      <c r="AE4" s="22"/>
      <c r="AF4" s="22"/>
      <c r="AG4" s="48"/>
    </row>
    <row r="5" spans="2:36" ht="19.5" customHeight="1">
      <c r="B5" s="635"/>
      <c r="C5" s="636"/>
      <c r="D5" s="636"/>
      <c r="E5" s="636"/>
      <c r="F5" s="636"/>
      <c r="G5" s="636"/>
      <c r="H5" s="636"/>
      <c r="I5" s="636"/>
      <c r="J5" s="636"/>
      <c r="K5" s="636"/>
      <c r="L5" s="636"/>
      <c r="M5" s="636"/>
      <c r="N5" s="636"/>
      <c r="O5" s="636"/>
      <c r="P5" s="660"/>
      <c r="Q5" s="663"/>
      <c r="R5" s="663"/>
      <c r="S5" s="663"/>
      <c r="T5" s="663"/>
      <c r="U5" s="663"/>
      <c r="V5" s="663"/>
      <c r="W5" s="663"/>
      <c r="X5" s="663"/>
      <c r="Y5" s="663"/>
      <c r="Z5" s="652"/>
      <c r="AA5" s="652"/>
      <c r="AB5" s="652"/>
      <c r="AC5" s="39"/>
      <c r="AD5" s="39"/>
      <c r="AE5" s="39"/>
      <c r="AF5" s="39"/>
      <c r="AG5" s="52"/>
    </row>
    <row r="6" spans="2:36" ht="19.5" customHeight="1">
      <c r="B6" s="637" t="s">
        <v>508</v>
      </c>
      <c r="C6" s="638"/>
      <c r="D6" s="638"/>
      <c r="E6" s="638"/>
      <c r="F6" s="638"/>
      <c r="G6" s="638"/>
      <c r="H6" s="638"/>
      <c r="I6" s="638"/>
      <c r="J6" s="638"/>
      <c r="K6" s="638"/>
      <c r="L6" s="638"/>
      <c r="M6" s="638"/>
      <c r="N6" s="638"/>
      <c r="O6" s="638"/>
      <c r="P6" s="610" t="s">
        <v>38</v>
      </c>
      <c r="Q6" s="664" t="str">
        <f>IF(コントロールシート!$N$113="","",コントロールシート!$N$113)</f>
        <v/>
      </c>
      <c r="R6" s="664"/>
      <c r="S6" s="664"/>
      <c r="T6" s="664"/>
      <c r="U6" s="664"/>
      <c r="V6" s="664"/>
      <c r="W6" s="664"/>
      <c r="X6" s="664"/>
      <c r="Y6" s="664"/>
      <c r="Z6" s="666" t="s">
        <v>42</v>
      </c>
      <c r="AA6" s="666"/>
      <c r="AB6" s="666"/>
      <c r="AC6" s="37"/>
      <c r="AD6" s="37"/>
      <c r="AE6" s="37"/>
      <c r="AF6" s="37"/>
      <c r="AG6" s="53"/>
    </row>
    <row r="7" spans="2:36" ht="19.5" customHeight="1">
      <c r="B7" s="635"/>
      <c r="C7" s="636"/>
      <c r="D7" s="636"/>
      <c r="E7" s="636"/>
      <c r="F7" s="636"/>
      <c r="G7" s="636"/>
      <c r="H7" s="636"/>
      <c r="I7" s="636"/>
      <c r="J7" s="636"/>
      <c r="K7" s="636"/>
      <c r="L7" s="636"/>
      <c r="M7" s="636"/>
      <c r="N7" s="636"/>
      <c r="O7" s="636"/>
      <c r="P7" s="660"/>
      <c r="Q7" s="665"/>
      <c r="R7" s="665"/>
      <c r="S7" s="665"/>
      <c r="T7" s="665"/>
      <c r="U7" s="665"/>
      <c r="V7" s="665"/>
      <c r="W7" s="665"/>
      <c r="X7" s="665"/>
      <c r="Y7" s="665"/>
      <c r="Z7" s="652"/>
      <c r="AA7" s="652"/>
      <c r="AB7" s="652"/>
      <c r="AC7" s="39"/>
      <c r="AD7" s="39"/>
      <c r="AE7" s="39"/>
      <c r="AF7" s="39"/>
      <c r="AG7" s="52"/>
      <c r="AI7" s="27"/>
    </row>
    <row r="8" spans="2:36" ht="19.5" customHeight="1">
      <c r="B8" s="639" t="s">
        <v>81</v>
      </c>
      <c r="C8" s="640"/>
      <c r="D8" s="640"/>
      <c r="E8" s="640"/>
      <c r="F8" s="640"/>
      <c r="G8" s="640"/>
      <c r="H8" s="640"/>
      <c r="I8" s="640"/>
      <c r="J8" s="640"/>
      <c r="K8" s="640"/>
      <c r="L8" s="640"/>
      <c r="M8" s="640"/>
      <c r="N8" s="640"/>
      <c r="O8" s="640"/>
      <c r="P8" s="610" t="s">
        <v>38</v>
      </c>
      <c r="Q8" s="655" t="str">
        <f>IF(コントロールシート!$N$114="","",コントロールシート!$N$114)</f>
        <v/>
      </c>
      <c r="R8" s="655"/>
      <c r="S8" s="655"/>
      <c r="T8" s="655"/>
      <c r="U8" s="655"/>
      <c r="V8" s="655"/>
      <c r="W8" s="655"/>
      <c r="X8" s="655"/>
      <c r="Y8" s="655"/>
      <c r="Z8" s="655"/>
      <c r="AA8" s="655"/>
      <c r="AB8" s="602" t="s">
        <v>282</v>
      </c>
      <c r="AC8" s="602"/>
      <c r="AD8" s="602"/>
      <c r="AE8" s="602"/>
      <c r="AF8" s="602"/>
      <c r="AG8" s="620"/>
    </row>
    <row r="9" spans="2:36" ht="19.5" customHeight="1" thickBot="1">
      <c r="B9" s="641"/>
      <c r="C9" s="642"/>
      <c r="D9" s="642"/>
      <c r="E9" s="642"/>
      <c r="F9" s="642"/>
      <c r="G9" s="642"/>
      <c r="H9" s="642"/>
      <c r="I9" s="642"/>
      <c r="J9" s="642"/>
      <c r="K9" s="642"/>
      <c r="L9" s="642"/>
      <c r="M9" s="642"/>
      <c r="N9" s="642"/>
      <c r="O9" s="642"/>
      <c r="P9" s="619"/>
      <c r="Q9" s="656"/>
      <c r="R9" s="656"/>
      <c r="S9" s="656"/>
      <c r="T9" s="656"/>
      <c r="U9" s="656"/>
      <c r="V9" s="656"/>
      <c r="W9" s="656"/>
      <c r="X9" s="656"/>
      <c r="Y9" s="656"/>
      <c r="Z9" s="656"/>
      <c r="AA9" s="656"/>
      <c r="AB9" s="653"/>
      <c r="AC9" s="653"/>
      <c r="AD9" s="653"/>
      <c r="AE9" s="653"/>
      <c r="AF9" s="653"/>
      <c r="AG9" s="654"/>
    </row>
    <row r="11" spans="2:36" ht="15.5" thickBot="1">
      <c r="B11" s="42" t="s">
        <v>82</v>
      </c>
    </row>
    <row r="12" spans="2:36" ht="19.5" customHeight="1">
      <c r="B12" s="643" t="s">
        <v>64</v>
      </c>
      <c r="C12" s="644"/>
      <c r="D12" s="644"/>
      <c r="E12" s="644"/>
      <c r="F12" s="647" t="s">
        <v>80</v>
      </c>
      <c r="G12" s="648"/>
      <c r="H12" s="648"/>
      <c r="I12" s="648"/>
      <c r="J12" s="648"/>
      <c r="K12" s="648"/>
      <c r="L12" s="648"/>
      <c r="M12" s="648"/>
      <c r="N12" s="648"/>
      <c r="O12" s="648"/>
      <c r="P12" s="648"/>
      <c r="Q12" s="648"/>
      <c r="R12" s="648"/>
      <c r="S12" s="648"/>
      <c r="T12" s="648"/>
      <c r="U12" s="648"/>
      <c r="V12" s="648"/>
      <c r="W12" s="648"/>
      <c r="X12" s="648"/>
      <c r="Y12" s="648"/>
      <c r="Z12" s="648"/>
      <c r="AA12" s="648"/>
      <c r="AB12" s="648"/>
      <c r="AC12" s="648"/>
      <c r="AD12" s="648"/>
      <c r="AE12" s="648"/>
      <c r="AF12" s="648"/>
      <c r="AG12" s="649"/>
      <c r="AH12" s="675" t="s">
        <v>60</v>
      </c>
      <c r="AI12" s="675" t="s">
        <v>61</v>
      </c>
      <c r="AJ12" s="679" t="s">
        <v>62</v>
      </c>
    </row>
    <row r="13" spans="2:36" ht="72" customHeight="1">
      <c r="B13" s="645"/>
      <c r="C13" s="646"/>
      <c r="D13" s="646"/>
      <c r="E13" s="646"/>
      <c r="F13" s="650" t="s">
        <v>58</v>
      </c>
      <c r="G13" s="651"/>
      <c r="H13" s="651"/>
      <c r="I13" s="651"/>
      <c r="J13" s="651"/>
      <c r="K13" s="651"/>
      <c r="L13" s="651"/>
      <c r="M13" s="651"/>
      <c r="N13" s="651"/>
      <c r="O13" s="651"/>
      <c r="P13" s="651"/>
      <c r="Q13" s="651"/>
      <c r="R13" s="651"/>
      <c r="S13" s="651"/>
      <c r="T13" s="651"/>
      <c r="U13" s="651"/>
      <c r="V13" s="651"/>
      <c r="W13" s="651"/>
      <c r="X13" s="651"/>
      <c r="Y13" s="651"/>
      <c r="Z13" s="651"/>
      <c r="AA13" s="651"/>
      <c r="AB13" s="651"/>
      <c r="AC13" s="651"/>
      <c r="AD13" s="651"/>
      <c r="AE13" s="651"/>
      <c r="AF13" s="651"/>
      <c r="AG13" s="45" t="s">
        <v>59</v>
      </c>
      <c r="AH13" s="676"/>
      <c r="AI13" s="676"/>
      <c r="AJ13" s="680"/>
    </row>
    <row r="14" spans="2:36" ht="18.75" customHeight="1">
      <c r="B14" s="335" t="s">
        <v>63</v>
      </c>
      <c r="C14" s="328"/>
      <c r="D14" s="328"/>
      <c r="E14" s="328"/>
      <c r="F14" s="36" t="s">
        <v>75</v>
      </c>
      <c r="G14" s="37"/>
      <c r="H14" s="37"/>
      <c r="I14" s="37"/>
      <c r="J14" s="37"/>
      <c r="K14" s="37"/>
      <c r="L14" s="37"/>
      <c r="AG14" s="657"/>
      <c r="AH14" s="667" t="s">
        <v>633</v>
      </c>
      <c r="AI14" s="669" t="s">
        <v>69</v>
      </c>
      <c r="AJ14" s="681" t="s">
        <v>70</v>
      </c>
    </row>
    <row r="15" spans="2:36" ht="15.75" customHeight="1">
      <c r="B15" s="30"/>
      <c r="F15" s="44" t="s">
        <v>347</v>
      </c>
      <c r="G15" s="631" t="str">
        <f>IF($Q$4="","",$Q$4)</f>
        <v/>
      </c>
      <c r="H15" s="631"/>
      <c r="I15" s="631"/>
      <c r="J15" s="631"/>
      <c r="K15" s="631"/>
      <c r="L15" s="631"/>
      <c r="M15" s="84" t="s">
        <v>350</v>
      </c>
      <c r="N15" s="630" t="str">
        <f>IF($Q$8="","",$Q$8)</f>
        <v/>
      </c>
      <c r="O15" s="630"/>
      <c r="P15" s="630"/>
      <c r="Q15" s="630"/>
      <c r="R15" s="630"/>
      <c r="S15" s="630"/>
      <c r="T15" s="630"/>
      <c r="U15" s="630"/>
      <c r="V15" s="630"/>
      <c r="W15" s="27" t="s">
        <v>342</v>
      </c>
      <c r="AG15" s="658"/>
      <c r="AH15" s="615"/>
      <c r="AI15" s="670"/>
      <c r="AJ15" s="682"/>
    </row>
    <row r="16" spans="2:36" ht="15.75" customHeight="1">
      <c r="B16" s="30"/>
      <c r="F16" s="135" t="s">
        <v>341</v>
      </c>
      <c r="H16" s="55"/>
      <c r="I16" s="56"/>
      <c r="J16" s="56"/>
      <c r="K16" s="56"/>
      <c r="L16" s="56"/>
      <c r="M16" s="57"/>
      <c r="N16" s="57"/>
      <c r="O16" s="57"/>
      <c r="P16" s="57"/>
      <c r="Q16" s="56"/>
      <c r="R16" s="56"/>
      <c r="S16" s="56"/>
      <c r="T16" s="56"/>
      <c r="U16" s="56"/>
      <c r="V16" s="56"/>
      <c r="W16" s="58"/>
      <c r="X16" s="58"/>
      <c r="Y16" s="58"/>
      <c r="Z16" s="58"/>
      <c r="AA16" s="58"/>
      <c r="AB16" s="58"/>
      <c r="AC16" s="58"/>
      <c r="AD16" s="58"/>
      <c r="AE16" s="58"/>
      <c r="AF16" s="58"/>
      <c r="AG16" s="658"/>
      <c r="AH16" s="615"/>
      <c r="AI16" s="670"/>
      <c r="AJ16" s="682"/>
    </row>
    <row r="17" spans="2:36" ht="3.75" customHeight="1">
      <c r="B17" s="30"/>
      <c r="F17" s="19"/>
      <c r="G17" s="82"/>
      <c r="H17" s="84"/>
      <c r="I17" s="85"/>
      <c r="J17" s="85"/>
      <c r="K17" s="85"/>
      <c r="L17" s="85"/>
      <c r="M17" s="81"/>
      <c r="N17" s="81"/>
      <c r="O17" s="81"/>
      <c r="P17" s="81"/>
      <c r="Q17" s="85"/>
      <c r="R17" s="85"/>
      <c r="S17" s="85"/>
      <c r="T17" s="85"/>
      <c r="U17" s="85"/>
      <c r="V17" s="85"/>
      <c r="AG17" s="658"/>
      <c r="AH17" s="615"/>
      <c r="AI17" s="670"/>
      <c r="AJ17" s="682"/>
    </row>
    <row r="18" spans="2:36" ht="15.75" customHeight="1">
      <c r="B18" s="30"/>
      <c r="F18" s="93" t="s">
        <v>351</v>
      </c>
      <c r="G18" s="631" t="str">
        <f>IF($Q$4="","",$Q$4)</f>
        <v/>
      </c>
      <c r="H18" s="631"/>
      <c r="I18" s="631"/>
      <c r="J18" s="631"/>
      <c r="K18" s="631"/>
      <c r="L18" s="631"/>
      <c r="M18" s="9" t="s">
        <v>346</v>
      </c>
      <c r="N18" s="630" t="str">
        <f>IF($Q$8="","",$Q$8)</f>
        <v/>
      </c>
      <c r="O18" s="630"/>
      <c r="P18" s="630"/>
      <c r="Q18" s="630"/>
      <c r="R18" s="630"/>
      <c r="S18" s="630"/>
      <c r="T18" s="630"/>
      <c r="U18" s="630"/>
      <c r="V18" s="630"/>
      <c r="W18" s="630"/>
      <c r="X18" s="630"/>
      <c r="Y18" s="9" t="s">
        <v>352</v>
      </c>
      <c r="AG18" s="658"/>
      <c r="AH18" s="615"/>
      <c r="AI18" s="670"/>
      <c r="AJ18" s="682"/>
    </row>
    <row r="19" spans="2:36">
      <c r="B19" s="30"/>
      <c r="F19" s="46" t="s">
        <v>336</v>
      </c>
      <c r="G19" s="25"/>
      <c r="H19" s="25"/>
      <c r="I19" s="25"/>
      <c r="J19" s="25"/>
      <c r="K19" s="25"/>
      <c r="N19" s="25"/>
      <c r="O19" s="25"/>
      <c r="P19" s="25"/>
      <c r="Q19" s="25"/>
      <c r="R19" s="25"/>
      <c r="S19" s="25"/>
      <c r="AG19" s="658"/>
      <c r="AH19" s="615"/>
      <c r="AI19" s="670"/>
      <c r="AJ19" s="682"/>
    </row>
    <row r="20" spans="2:36">
      <c r="B20" s="30"/>
      <c r="F20" s="46" t="s">
        <v>337</v>
      </c>
      <c r="G20" s="25"/>
      <c r="H20" s="25"/>
      <c r="I20" s="25"/>
      <c r="J20" s="25"/>
      <c r="K20" s="25"/>
      <c r="N20" s="25"/>
      <c r="O20" s="25"/>
      <c r="P20" s="25"/>
      <c r="Q20" s="25"/>
      <c r="R20" s="25"/>
      <c r="S20" s="25"/>
      <c r="AG20" s="658"/>
      <c r="AH20" s="615"/>
      <c r="AI20" s="670"/>
      <c r="AJ20" s="682"/>
    </row>
    <row r="21" spans="2:36" ht="15.75" customHeight="1">
      <c r="B21" s="30"/>
      <c r="F21" s="59" t="s">
        <v>338</v>
      </c>
      <c r="G21" s="54"/>
      <c r="H21" s="54"/>
      <c r="I21" s="54"/>
      <c r="J21" s="54"/>
      <c r="K21" s="54"/>
      <c r="L21" s="39"/>
      <c r="M21" s="39"/>
      <c r="N21" s="54"/>
      <c r="O21" s="54"/>
      <c r="P21" s="54"/>
      <c r="Q21" s="54"/>
      <c r="R21" s="54"/>
      <c r="S21" s="54"/>
      <c r="T21" s="39"/>
      <c r="U21" s="39"/>
      <c r="V21" s="39"/>
      <c r="W21" s="39"/>
      <c r="X21" s="39"/>
      <c r="Y21" s="39"/>
      <c r="Z21" s="39"/>
      <c r="AA21" s="39"/>
      <c r="AB21" s="39"/>
      <c r="AC21" s="39"/>
      <c r="AD21" s="39"/>
      <c r="AE21" s="39"/>
      <c r="AF21" s="39"/>
      <c r="AG21" s="659"/>
      <c r="AH21" s="668"/>
      <c r="AI21" s="671"/>
      <c r="AJ21" s="683"/>
    </row>
    <row r="22" spans="2:36" ht="18.75" customHeight="1">
      <c r="B22" s="30"/>
      <c r="F22" s="36" t="s">
        <v>76</v>
      </c>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626" t="s">
        <v>567</v>
      </c>
      <c r="AH22" s="657" t="s">
        <v>71</v>
      </c>
      <c r="AI22" s="669" t="s">
        <v>554</v>
      </c>
      <c r="AJ22" s="672" t="s">
        <v>489</v>
      </c>
    </row>
    <row r="23" spans="2:36" ht="15.75" customHeight="1">
      <c r="B23" s="30"/>
      <c r="F23" s="60" t="s">
        <v>349</v>
      </c>
      <c r="G23" s="631" t="str">
        <f>IF($Q$4="","",$Q$4)</f>
        <v/>
      </c>
      <c r="H23" s="631"/>
      <c r="I23" s="631"/>
      <c r="J23" s="631"/>
      <c r="K23" s="631"/>
      <c r="L23" s="631"/>
      <c r="M23" s="84" t="s">
        <v>350</v>
      </c>
      <c r="N23" s="630" t="str">
        <f>IF($Q$8="","",$Q$8)</f>
        <v/>
      </c>
      <c r="O23" s="630"/>
      <c r="P23" s="630"/>
      <c r="Q23" s="630"/>
      <c r="R23" s="630"/>
      <c r="S23" s="630"/>
      <c r="T23" s="630"/>
      <c r="U23" s="630"/>
      <c r="V23" s="630"/>
      <c r="W23" s="9" t="s">
        <v>339</v>
      </c>
      <c r="AG23" s="627"/>
      <c r="AH23" s="658"/>
      <c r="AI23" s="670"/>
      <c r="AJ23" s="673"/>
    </row>
    <row r="24" spans="2:36" ht="15.75" customHeight="1">
      <c r="B24" s="30"/>
      <c r="F24" s="136" t="s">
        <v>340</v>
      </c>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627"/>
      <c r="AH24" s="658"/>
      <c r="AI24" s="670"/>
      <c r="AJ24" s="673"/>
    </row>
    <row r="25" spans="2:36" ht="21" customHeight="1">
      <c r="B25" s="30"/>
      <c r="F25" s="19" t="s">
        <v>78</v>
      </c>
      <c r="AG25" s="627"/>
      <c r="AH25" s="658"/>
      <c r="AI25" s="670"/>
      <c r="AJ25" s="673"/>
    </row>
    <row r="26" spans="2:36" ht="15.75" customHeight="1">
      <c r="B26" s="30"/>
      <c r="F26" s="60" t="s">
        <v>362</v>
      </c>
      <c r="G26" s="631" t="str">
        <f>IF($Q$4="","",$Q$4)</f>
        <v/>
      </c>
      <c r="H26" s="631"/>
      <c r="I26" s="631"/>
      <c r="J26" s="631"/>
      <c r="K26" s="631"/>
      <c r="L26" s="631"/>
      <c r="M26" s="9" t="s">
        <v>346</v>
      </c>
      <c r="N26" s="630" t="str">
        <f>IF($Q$8="","",$Q$8)</f>
        <v/>
      </c>
      <c r="O26" s="630"/>
      <c r="P26" s="630"/>
      <c r="Q26" s="630"/>
      <c r="R26" s="630"/>
      <c r="S26" s="630"/>
      <c r="T26" s="630"/>
      <c r="U26" s="630"/>
      <c r="V26" s="630"/>
      <c r="W26" s="9" t="s">
        <v>354</v>
      </c>
      <c r="AG26" s="627"/>
      <c r="AH26" s="658"/>
      <c r="AI26" s="670"/>
      <c r="AJ26" s="673"/>
    </row>
    <row r="27" spans="2:36">
      <c r="B27" s="30"/>
      <c r="F27" s="604" t="s">
        <v>355</v>
      </c>
      <c r="G27" s="328"/>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G27" s="627"/>
      <c r="AH27" s="658"/>
      <c r="AI27" s="670"/>
      <c r="AJ27" s="673"/>
    </row>
    <row r="28" spans="2:36">
      <c r="B28" s="30"/>
      <c r="F28" s="46" t="s">
        <v>356</v>
      </c>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627"/>
      <c r="AH28" s="658"/>
      <c r="AI28" s="670"/>
      <c r="AJ28" s="673"/>
    </row>
    <row r="29" spans="2:36">
      <c r="B29" s="30"/>
      <c r="F29" s="19" t="s">
        <v>358</v>
      </c>
      <c r="H29" s="25"/>
      <c r="I29" s="25"/>
      <c r="J29" s="25"/>
      <c r="K29" s="25"/>
      <c r="N29" s="25"/>
      <c r="O29" s="25"/>
      <c r="P29" s="25"/>
      <c r="Q29" s="25"/>
      <c r="R29" s="25"/>
      <c r="S29" s="25"/>
      <c r="AG29" s="627"/>
      <c r="AH29" s="658"/>
      <c r="AI29" s="670"/>
      <c r="AJ29" s="673"/>
    </row>
    <row r="30" spans="2:36">
      <c r="B30" s="30"/>
      <c r="F30" s="19" t="s">
        <v>357</v>
      </c>
      <c r="H30" s="25"/>
      <c r="I30" s="25"/>
      <c r="J30" s="25"/>
      <c r="K30" s="25"/>
      <c r="N30" s="25"/>
      <c r="O30" s="25"/>
      <c r="P30" s="25"/>
      <c r="Q30" s="25"/>
      <c r="R30" s="25"/>
      <c r="S30" s="25"/>
      <c r="AG30" s="627"/>
      <c r="AH30" s="658"/>
      <c r="AI30" s="670"/>
      <c r="AJ30" s="673"/>
    </row>
    <row r="31" spans="2:36">
      <c r="B31" s="30"/>
      <c r="F31" s="19" t="s">
        <v>345</v>
      </c>
      <c r="H31" s="25"/>
      <c r="I31" s="25"/>
      <c r="J31" s="25"/>
      <c r="K31" s="25"/>
      <c r="N31" s="25"/>
      <c r="O31" s="25"/>
      <c r="P31" s="25"/>
      <c r="Q31" s="25"/>
      <c r="R31" s="25"/>
      <c r="S31" s="25"/>
      <c r="AG31" s="627"/>
      <c r="AH31" s="658"/>
      <c r="AI31" s="670"/>
      <c r="AJ31" s="673"/>
    </row>
    <row r="32" spans="2:36">
      <c r="B32" s="30"/>
      <c r="F32" s="19"/>
      <c r="H32" s="25"/>
      <c r="I32" s="25"/>
      <c r="J32" s="25"/>
      <c r="K32" s="25"/>
      <c r="N32" s="25"/>
      <c r="O32" s="25"/>
      <c r="P32" s="25"/>
      <c r="Q32" s="25"/>
      <c r="R32" s="25"/>
      <c r="S32" s="25"/>
      <c r="AG32" s="627"/>
      <c r="AH32" s="658"/>
      <c r="AI32" s="670"/>
      <c r="AJ32" s="673"/>
    </row>
    <row r="33" spans="2:36" ht="17.25" customHeight="1">
      <c r="B33" s="30"/>
      <c r="F33" s="19" t="s">
        <v>77</v>
      </c>
      <c r="H33" s="25"/>
      <c r="I33" s="25"/>
      <c r="J33" s="25"/>
      <c r="K33" s="25"/>
      <c r="N33" s="25"/>
      <c r="O33" s="25"/>
      <c r="P33" s="25"/>
      <c r="Q33" s="25"/>
      <c r="R33" s="25"/>
      <c r="S33" s="25"/>
      <c r="AG33" s="627"/>
      <c r="AH33" s="658"/>
      <c r="AI33" s="670"/>
      <c r="AJ33" s="673"/>
    </row>
    <row r="34" spans="2:36" ht="15.75" customHeight="1">
      <c r="B34" s="30"/>
      <c r="F34" s="60" t="s">
        <v>362</v>
      </c>
      <c r="G34" s="631" t="str">
        <f>IF($Q$4="","",$Q$4)</f>
        <v/>
      </c>
      <c r="H34" s="631"/>
      <c r="I34" s="631"/>
      <c r="J34" s="631"/>
      <c r="K34" s="631"/>
      <c r="L34" s="631"/>
      <c r="M34" s="9" t="s">
        <v>346</v>
      </c>
      <c r="N34" s="630" t="str">
        <f>IF($Q$8="","",$Q$8)</f>
        <v/>
      </c>
      <c r="O34" s="630"/>
      <c r="P34" s="630"/>
      <c r="Q34" s="630"/>
      <c r="R34" s="630"/>
      <c r="S34" s="630"/>
      <c r="T34" s="630"/>
      <c r="U34" s="630"/>
      <c r="V34" s="630"/>
      <c r="W34" s="9" t="s">
        <v>354</v>
      </c>
      <c r="AG34" s="627"/>
      <c r="AH34" s="658"/>
      <c r="AI34" s="670"/>
      <c r="AJ34" s="673"/>
    </row>
    <row r="35" spans="2:36">
      <c r="B35" s="30"/>
      <c r="F35" s="19" t="s">
        <v>359</v>
      </c>
      <c r="AG35" s="627"/>
      <c r="AH35" s="658"/>
      <c r="AI35" s="670"/>
      <c r="AJ35" s="673"/>
    </row>
    <row r="36" spans="2:36">
      <c r="B36" s="30"/>
      <c r="F36" s="59"/>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628"/>
      <c r="AH36" s="659"/>
      <c r="AI36" s="671"/>
      <c r="AJ36" s="674"/>
    </row>
    <row r="37" spans="2:36" ht="18.75" customHeight="1">
      <c r="B37" s="30"/>
      <c r="F37" s="19" t="s">
        <v>68</v>
      </c>
      <c r="AG37" s="627" t="s">
        <v>563</v>
      </c>
      <c r="AH37" s="615" t="s">
        <v>72</v>
      </c>
      <c r="AI37" s="677" t="s">
        <v>73</v>
      </c>
      <c r="AJ37" s="613" t="s">
        <v>74</v>
      </c>
    </row>
    <row r="38" spans="2:36" ht="15.75" customHeight="1">
      <c r="B38" s="30"/>
      <c r="F38" s="60" t="s">
        <v>349</v>
      </c>
      <c r="G38" s="631" t="str">
        <f>IF($Q$4="","",$Q$4)</f>
        <v/>
      </c>
      <c r="H38" s="631"/>
      <c r="I38" s="631"/>
      <c r="J38" s="631"/>
      <c r="K38" s="631"/>
      <c r="L38" s="631"/>
      <c r="M38" s="9" t="s">
        <v>346</v>
      </c>
      <c r="N38" s="630" t="str">
        <f>IF($Q$8="","",$Q$8)</f>
        <v/>
      </c>
      <c r="O38" s="630"/>
      <c r="P38" s="630"/>
      <c r="Q38" s="630"/>
      <c r="R38" s="630"/>
      <c r="S38" s="630"/>
      <c r="T38" s="630"/>
      <c r="U38" s="630"/>
      <c r="V38" s="630"/>
      <c r="W38" s="43" t="s">
        <v>344</v>
      </c>
      <c r="X38" s="43"/>
      <c r="Y38" s="43"/>
      <c r="Z38" s="43"/>
      <c r="AA38" s="43"/>
      <c r="AB38" s="43"/>
      <c r="AG38" s="627"/>
      <c r="AH38" s="615"/>
      <c r="AI38" s="677"/>
      <c r="AJ38" s="613"/>
    </row>
    <row r="39" spans="2:36">
      <c r="B39" s="30"/>
      <c r="F39" s="136" t="s">
        <v>343</v>
      </c>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627"/>
      <c r="AH39" s="615"/>
      <c r="AI39" s="677"/>
      <c r="AJ39" s="613"/>
    </row>
    <row r="40" spans="2:36" ht="15.75" customHeight="1">
      <c r="B40" s="30"/>
      <c r="F40" s="137" t="s">
        <v>362</v>
      </c>
      <c r="G40" s="632" t="str">
        <f>IF($Q$4="","",$Q$4)</f>
        <v/>
      </c>
      <c r="H40" s="632"/>
      <c r="I40" s="632"/>
      <c r="J40" s="632"/>
      <c r="K40" s="632"/>
      <c r="L40" s="632"/>
      <c r="M40" s="9" t="s">
        <v>361</v>
      </c>
      <c r="AG40" s="627"/>
      <c r="AH40" s="615"/>
      <c r="AI40" s="677"/>
      <c r="AJ40" s="613"/>
    </row>
    <row r="41" spans="2:36" ht="15.75" customHeight="1">
      <c r="B41" s="30"/>
      <c r="F41" s="19" t="s">
        <v>360</v>
      </c>
      <c r="AG41" s="627"/>
      <c r="AH41" s="615"/>
      <c r="AI41" s="677"/>
      <c r="AJ41" s="613"/>
    </row>
    <row r="42" spans="2:36" ht="15.75" customHeight="1">
      <c r="B42" s="335" t="s">
        <v>83</v>
      </c>
      <c r="C42" s="328"/>
      <c r="D42" s="328"/>
      <c r="E42" s="617"/>
      <c r="F42" s="19" t="s">
        <v>454</v>
      </c>
      <c r="AG42" s="627"/>
      <c r="AH42" s="615"/>
      <c r="AI42" s="677"/>
      <c r="AJ42" s="613"/>
    </row>
    <row r="43" spans="2:36" ht="15.75" customHeight="1">
      <c r="B43" s="30"/>
      <c r="F43" s="19"/>
      <c r="AG43" s="627"/>
      <c r="AH43" s="615"/>
      <c r="AI43" s="677"/>
      <c r="AJ43" s="613"/>
    </row>
    <row r="44" spans="2:36" ht="15.75" customHeight="1">
      <c r="B44" s="30"/>
      <c r="F44" s="19"/>
      <c r="AG44" s="627"/>
      <c r="AH44" s="615"/>
      <c r="AI44" s="677"/>
      <c r="AJ44" s="613"/>
    </row>
    <row r="45" spans="2:36" ht="34.5" customHeight="1" thickBot="1">
      <c r="B45" s="15"/>
      <c r="C45" s="11"/>
      <c r="D45" s="11"/>
      <c r="E45" s="24"/>
      <c r="F45" s="23"/>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629"/>
      <c r="AH45" s="616"/>
      <c r="AI45" s="678"/>
      <c r="AJ45" s="614"/>
    </row>
    <row r="46" spans="2:36" hidden="1"/>
    <row r="47" spans="2:36" hidden="1"/>
    <row r="49" hidden="1"/>
    <row r="50" ht="24" customHeight="1"/>
    <row r="57" hidden="1"/>
    <row r="58" ht="24.5" customHeight="1"/>
    <row r="59" hidden="1"/>
  </sheetData>
  <sheetProtection selectLockedCells="1"/>
  <mergeCells count="46">
    <mergeCell ref="Z6:AB7"/>
    <mergeCell ref="AH37:AH45"/>
    <mergeCell ref="AH14:AH21"/>
    <mergeCell ref="AI22:AI36"/>
    <mergeCell ref="AJ22:AJ36"/>
    <mergeCell ref="AH12:AH13"/>
    <mergeCell ref="AI12:AI13"/>
    <mergeCell ref="AI37:AI45"/>
    <mergeCell ref="AJ37:AJ45"/>
    <mergeCell ref="AI14:AI21"/>
    <mergeCell ref="AJ12:AJ13"/>
    <mergeCell ref="AJ14:AJ21"/>
    <mergeCell ref="AH22:AH36"/>
    <mergeCell ref="F27:AE27"/>
    <mergeCell ref="B4:O5"/>
    <mergeCell ref="B6:O7"/>
    <mergeCell ref="B8:O9"/>
    <mergeCell ref="B12:E13"/>
    <mergeCell ref="B14:E14"/>
    <mergeCell ref="F12:AG12"/>
    <mergeCell ref="F13:AF13"/>
    <mergeCell ref="P8:P9"/>
    <mergeCell ref="Z4:AB5"/>
    <mergeCell ref="AB8:AG9"/>
    <mergeCell ref="Q8:AA9"/>
    <mergeCell ref="AG14:AG21"/>
    <mergeCell ref="P6:P7"/>
    <mergeCell ref="P4:P5"/>
    <mergeCell ref="Q4:Y5"/>
    <mergeCell ref="Q6:Y7"/>
    <mergeCell ref="B42:E42"/>
    <mergeCell ref="AG22:AG36"/>
    <mergeCell ref="AG37:AG45"/>
    <mergeCell ref="N15:V15"/>
    <mergeCell ref="G18:L18"/>
    <mergeCell ref="N26:V26"/>
    <mergeCell ref="G26:L26"/>
    <mergeCell ref="N23:V23"/>
    <mergeCell ref="G15:L15"/>
    <mergeCell ref="G38:L38"/>
    <mergeCell ref="G23:L23"/>
    <mergeCell ref="N38:V38"/>
    <mergeCell ref="N34:V34"/>
    <mergeCell ref="G34:L34"/>
    <mergeCell ref="G40:L40"/>
    <mergeCell ref="N18:X18"/>
  </mergeCells>
  <phoneticPr fontId="2"/>
  <pageMargins left="0.39370078740157483" right="0.39370078740157483" top="0.39370078740157483" bottom="0.39370078740157483" header="0.59055118110236227" footer="0.59055118110236227"/>
  <pageSetup paperSize="9" scale="98" fitToHeight="0" orientation="portrait" r:id="rId1"/>
  <headerFooter>
    <oddFooter>&amp;C
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2:AL59"/>
  <sheetViews>
    <sheetView zoomScale="70" zoomScaleNormal="70" workbookViewId="0">
      <selection activeCell="A49" sqref="A49:XFD49"/>
    </sheetView>
  </sheetViews>
  <sheetFormatPr defaultColWidth="9" defaultRowHeight="15"/>
  <cols>
    <col min="1" max="1" width="4.7265625" style="9" customWidth="1"/>
    <col min="2" max="4" width="1.26953125" style="9" customWidth="1"/>
    <col min="5" max="5" width="0.7265625" style="9" customWidth="1"/>
    <col min="6" max="6" width="3.6328125" style="9" customWidth="1"/>
    <col min="7" max="12" width="1.453125" style="9" customWidth="1"/>
    <col min="13" max="13" width="1.7265625" style="9" customWidth="1"/>
    <col min="14" max="14" width="1.453125" style="9" customWidth="1"/>
    <col min="15" max="15" width="2.08984375" style="9" customWidth="1"/>
    <col min="16" max="16" width="2.36328125" style="9" customWidth="1"/>
    <col min="17" max="17" width="3.08984375" style="9" customWidth="1"/>
    <col min="18" max="18" width="2.26953125" style="9" customWidth="1"/>
    <col min="19" max="19" width="1.6328125" style="9" customWidth="1"/>
    <col min="20" max="20" width="1" style="9" customWidth="1"/>
    <col min="21" max="21" width="1.08984375" style="9" customWidth="1"/>
    <col min="22" max="23" width="0.90625" style="9" customWidth="1"/>
    <col min="24" max="24" width="0.6328125" style="9" customWidth="1"/>
    <col min="25" max="25" width="1.6328125" style="9" customWidth="1"/>
    <col min="26" max="26" width="1.90625" style="9" customWidth="1"/>
    <col min="27" max="33" width="1.453125" style="9" customWidth="1"/>
    <col min="34" max="34" width="1.7265625" style="9" customWidth="1"/>
    <col min="35" max="35" width="8.6328125" style="9" customWidth="1"/>
    <col min="36" max="36" width="9.08984375" style="9" customWidth="1"/>
    <col min="37" max="37" width="12.6328125" style="9" customWidth="1"/>
    <col min="38" max="38" width="10.6328125" style="9" customWidth="1"/>
    <col min="39" max="16384" width="9" style="9"/>
  </cols>
  <sheetData>
    <row r="2" spans="2:38" ht="15.5" thickBot="1">
      <c r="B2" s="42" t="s">
        <v>84</v>
      </c>
    </row>
    <row r="3" spans="2:38" ht="19.5" customHeight="1">
      <c r="B3" s="643" t="s">
        <v>64</v>
      </c>
      <c r="C3" s="644"/>
      <c r="D3" s="644"/>
      <c r="E3" s="644"/>
      <c r="F3" s="647" t="s">
        <v>80</v>
      </c>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9"/>
      <c r="AJ3" s="675" t="s">
        <v>60</v>
      </c>
      <c r="AK3" s="722" t="s">
        <v>61</v>
      </c>
      <c r="AL3" s="724" t="s">
        <v>62</v>
      </c>
    </row>
    <row r="4" spans="2:38" ht="101.25" customHeight="1">
      <c r="B4" s="645"/>
      <c r="C4" s="646"/>
      <c r="D4" s="646"/>
      <c r="E4" s="646"/>
      <c r="F4" s="650" t="s">
        <v>58</v>
      </c>
      <c r="G4" s="651"/>
      <c r="H4" s="651"/>
      <c r="I4" s="651"/>
      <c r="J4" s="651"/>
      <c r="K4" s="651"/>
      <c r="L4" s="651"/>
      <c r="M4" s="651"/>
      <c r="N4" s="651"/>
      <c r="O4" s="651"/>
      <c r="P4" s="651"/>
      <c r="Q4" s="651"/>
      <c r="R4" s="651"/>
      <c r="S4" s="651"/>
      <c r="T4" s="651"/>
      <c r="U4" s="651"/>
      <c r="V4" s="651"/>
      <c r="W4" s="651"/>
      <c r="X4" s="651"/>
      <c r="Y4" s="651"/>
      <c r="Z4" s="651"/>
      <c r="AA4" s="651"/>
      <c r="AB4" s="651"/>
      <c r="AC4" s="651"/>
      <c r="AD4" s="651"/>
      <c r="AE4" s="651"/>
      <c r="AF4" s="651"/>
      <c r="AG4" s="651"/>
      <c r="AH4" s="651"/>
      <c r="AI4" s="45" t="s">
        <v>59</v>
      </c>
      <c r="AJ4" s="676"/>
      <c r="AK4" s="723"/>
      <c r="AL4" s="725"/>
    </row>
    <row r="5" spans="2:38" ht="18.75" customHeight="1">
      <c r="B5" s="335" t="s">
        <v>63</v>
      </c>
      <c r="C5" s="328"/>
      <c r="D5" s="328"/>
      <c r="E5" s="328"/>
      <c r="F5" s="714" t="s">
        <v>85</v>
      </c>
      <c r="G5" s="715"/>
      <c r="H5" s="715"/>
      <c r="I5" s="715"/>
      <c r="J5" s="715"/>
      <c r="K5" s="715"/>
      <c r="L5" s="715"/>
      <c r="M5" s="715"/>
      <c r="N5" s="715"/>
      <c r="O5" s="715"/>
      <c r="P5" s="715"/>
      <c r="Q5" s="715"/>
      <c r="R5" s="715"/>
      <c r="S5" s="715"/>
      <c r="T5" s="715"/>
      <c r="U5" s="715"/>
      <c r="V5" s="715"/>
      <c r="W5" s="715"/>
      <c r="X5" s="715"/>
      <c r="Y5" s="715"/>
      <c r="Z5" s="715"/>
      <c r="AA5" s="715"/>
      <c r="AB5" s="715"/>
      <c r="AC5" s="715"/>
      <c r="AD5" s="715"/>
      <c r="AE5" s="715"/>
      <c r="AF5" s="715"/>
      <c r="AG5" s="715"/>
      <c r="AH5" s="715"/>
      <c r="AI5" s="657"/>
      <c r="AJ5" s="667" t="s">
        <v>79</v>
      </c>
      <c r="AK5" s="669" t="s">
        <v>86</v>
      </c>
      <c r="AL5" s="681" t="s">
        <v>70</v>
      </c>
    </row>
    <row r="6" spans="2:38" ht="15.75" customHeight="1">
      <c r="B6" s="30"/>
      <c r="F6" s="63"/>
      <c r="G6" s="62"/>
      <c r="H6" s="62"/>
      <c r="I6" s="62"/>
      <c r="J6" s="62"/>
      <c r="K6" s="62"/>
      <c r="N6" s="61"/>
      <c r="O6" s="61"/>
      <c r="P6" s="61"/>
      <c r="Q6" s="61"/>
      <c r="R6" s="61"/>
      <c r="S6" s="61"/>
      <c r="T6" s="61"/>
      <c r="U6" s="61"/>
      <c r="V6" s="61"/>
      <c r="W6" s="61"/>
      <c r="X6" s="61"/>
      <c r="AI6" s="658"/>
      <c r="AJ6" s="615"/>
      <c r="AK6" s="670"/>
      <c r="AL6" s="682"/>
    </row>
    <row r="7" spans="2:38" ht="15.75" customHeight="1">
      <c r="B7" s="30"/>
      <c r="F7" s="59"/>
      <c r="G7" s="54"/>
      <c r="H7" s="54"/>
      <c r="I7" s="54"/>
      <c r="J7" s="54"/>
      <c r="K7" s="54"/>
      <c r="L7" s="39"/>
      <c r="M7" s="39"/>
      <c r="N7" s="54"/>
      <c r="O7" s="54"/>
      <c r="P7" s="54"/>
      <c r="Q7" s="54"/>
      <c r="R7" s="54"/>
      <c r="S7" s="54"/>
      <c r="T7" s="39"/>
      <c r="U7" s="39"/>
      <c r="V7" s="39"/>
      <c r="W7" s="39"/>
      <c r="X7" s="39"/>
      <c r="Y7" s="39"/>
      <c r="Z7" s="39"/>
      <c r="AA7" s="39"/>
      <c r="AB7" s="39"/>
      <c r="AC7" s="39"/>
      <c r="AD7" s="39"/>
      <c r="AE7" s="39"/>
      <c r="AF7" s="39"/>
      <c r="AG7" s="39"/>
      <c r="AH7" s="39"/>
      <c r="AI7" s="659"/>
      <c r="AJ7" s="668"/>
      <c r="AK7" s="671"/>
      <c r="AL7" s="683"/>
    </row>
    <row r="8" spans="2:38" ht="18.75" customHeight="1">
      <c r="B8" s="30"/>
      <c r="F8" s="36" t="s">
        <v>66</v>
      </c>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719"/>
      <c r="AJ8" s="657" t="s">
        <v>71</v>
      </c>
      <c r="AK8" s="669" t="s">
        <v>493</v>
      </c>
      <c r="AL8" s="672" t="s">
        <v>489</v>
      </c>
    </row>
    <row r="9" spans="2:38" ht="15.75" customHeight="1">
      <c r="B9" s="30"/>
      <c r="F9" s="60" t="s">
        <v>348</v>
      </c>
      <c r="G9" s="631" t="str">
        <f>IF('P３'!$Q$4="","",'P３'!$Q$4)</f>
        <v/>
      </c>
      <c r="H9" s="631"/>
      <c r="I9" s="631"/>
      <c r="J9" s="631"/>
      <c r="K9" s="631"/>
      <c r="L9" s="631"/>
      <c r="M9" s="550" t="s">
        <v>350</v>
      </c>
      <c r="N9" s="550"/>
      <c r="O9" s="630" t="str">
        <f>IF('P３'!$Q$8="","",'P３'!$Q$8)</f>
        <v/>
      </c>
      <c r="P9" s="630"/>
      <c r="Q9" s="630"/>
      <c r="R9" s="630"/>
      <c r="S9" s="630"/>
      <c r="T9" s="630"/>
      <c r="U9" s="630"/>
      <c r="V9" s="630"/>
      <c r="W9" s="9" t="s">
        <v>363</v>
      </c>
      <c r="AI9" s="720"/>
      <c r="AJ9" s="658"/>
      <c r="AK9" s="670"/>
      <c r="AL9" s="673"/>
    </row>
    <row r="10" spans="2:38" ht="15.75" customHeight="1">
      <c r="B10" s="30"/>
      <c r="F10" s="136" t="s">
        <v>340</v>
      </c>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720"/>
      <c r="AJ10" s="658"/>
      <c r="AK10" s="670"/>
      <c r="AL10" s="673"/>
    </row>
    <row r="11" spans="2:38" ht="21" customHeight="1">
      <c r="B11" s="30"/>
      <c r="F11" s="60" t="s">
        <v>362</v>
      </c>
      <c r="G11" s="632" t="str">
        <f>IF('P３'!$Q$4="","",'P３'!$Q$4)</f>
        <v/>
      </c>
      <c r="H11" s="632"/>
      <c r="I11" s="632"/>
      <c r="J11" s="632"/>
      <c r="K11" s="632"/>
      <c r="L11" s="632"/>
      <c r="M11" s="550" t="s">
        <v>350</v>
      </c>
      <c r="N11" s="550"/>
      <c r="O11" s="716" t="str">
        <f>IF('P３'!$Q$8="","",'P３'!$Q$8)</f>
        <v/>
      </c>
      <c r="P11" s="716"/>
      <c r="Q11" s="716"/>
      <c r="R11" s="716"/>
      <c r="S11" s="716"/>
      <c r="T11" s="716"/>
      <c r="U11" s="716"/>
      <c r="V11" s="716"/>
      <c r="W11" s="9" t="s">
        <v>354</v>
      </c>
      <c r="X11" s="138"/>
      <c r="AI11" s="720"/>
      <c r="AJ11" s="658"/>
      <c r="AK11" s="670"/>
      <c r="AL11" s="673"/>
    </row>
    <row r="12" spans="2:38" ht="15.75" customHeight="1">
      <c r="B12" s="30"/>
      <c r="F12" s="19" t="s">
        <v>364</v>
      </c>
      <c r="AI12" s="720"/>
      <c r="AJ12" s="658"/>
      <c r="AK12" s="670"/>
      <c r="AL12" s="673"/>
    </row>
    <row r="13" spans="2:38">
      <c r="B13" s="30"/>
      <c r="F13" s="19" t="s">
        <v>365</v>
      </c>
      <c r="AI13" s="720"/>
      <c r="AJ13" s="658"/>
      <c r="AK13" s="670"/>
      <c r="AL13" s="673"/>
    </row>
    <row r="14" spans="2:38">
      <c r="B14" s="30"/>
      <c r="F14" s="46" t="s">
        <v>366</v>
      </c>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720"/>
      <c r="AJ14" s="658"/>
      <c r="AK14" s="670"/>
      <c r="AL14" s="673"/>
    </row>
    <row r="15" spans="2:38">
      <c r="B15" s="30"/>
      <c r="F15" s="19"/>
      <c r="H15" s="25"/>
      <c r="I15" s="25"/>
      <c r="J15" s="25"/>
      <c r="K15" s="25"/>
      <c r="N15" s="25"/>
      <c r="O15" s="25"/>
      <c r="P15" s="25"/>
      <c r="Q15" s="25"/>
      <c r="R15" s="25"/>
      <c r="S15" s="25"/>
      <c r="AI15" s="720"/>
      <c r="AJ15" s="658"/>
      <c r="AK15" s="670"/>
      <c r="AL15" s="673"/>
    </row>
    <row r="16" spans="2:38">
      <c r="B16" s="30"/>
      <c r="F16" s="19"/>
      <c r="H16" s="25"/>
      <c r="I16" s="25"/>
      <c r="J16" s="25"/>
      <c r="K16" s="25"/>
      <c r="N16" s="25"/>
      <c r="O16" s="25"/>
      <c r="P16" s="25"/>
      <c r="Q16" s="25"/>
      <c r="R16" s="25"/>
      <c r="S16" s="25"/>
      <c r="AI16" s="720"/>
      <c r="AJ16" s="658"/>
      <c r="AK16" s="670"/>
      <c r="AL16" s="673"/>
    </row>
    <row r="17" spans="2:38">
      <c r="B17" s="30"/>
      <c r="F17" s="19"/>
      <c r="H17" s="25"/>
      <c r="I17" s="25"/>
      <c r="J17" s="25"/>
      <c r="K17" s="25"/>
      <c r="N17" s="25"/>
      <c r="O17" s="25"/>
      <c r="P17" s="25"/>
      <c r="Q17" s="25"/>
      <c r="R17" s="25"/>
      <c r="S17" s="25"/>
      <c r="AI17" s="720"/>
      <c r="AJ17" s="658"/>
      <c r="AK17" s="670"/>
      <c r="AL17" s="673"/>
    </row>
    <row r="18" spans="2:38">
      <c r="B18" s="30"/>
      <c r="F18" s="19"/>
      <c r="H18" s="25"/>
      <c r="I18" s="25"/>
      <c r="J18" s="25"/>
      <c r="K18" s="25"/>
      <c r="N18" s="25"/>
      <c r="O18" s="25"/>
      <c r="P18" s="25"/>
      <c r="Q18" s="25"/>
      <c r="R18" s="25"/>
      <c r="S18" s="25"/>
      <c r="AI18" s="720"/>
      <c r="AJ18" s="658"/>
      <c r="AK18" s="670"/>
      <c r="AL18" s="673"/>
    </row>
    <row r="19" spans="2:38">
      <c r="B19" s="30"/>
      <c r="F19" s="19"/>
      <c r="H19" s="25"/>
      <c r="I19" s="25"/>
      <c r="J19" s="25"/>
      <c r="K19" s="25"/>
      <c r="N19" s="25"/>
      <c r="O19" s="25"/>
      <c r="P19" s="25"/>
      <c r="Q19" s="25"/>
      <c r="R19" s="25"/>
      <c r="S19" s="25"/>
      <c r="AI19" s="720"/>
      <c r="AJ19" s="658"/>
      <c r="AK19" s="670"/>
      <c r="AL19" s="673"/>
    </row>
    <row r="20" spans="2:38">
      <c r="B20" s="30"/>
      <c r="F20" s="19"/>
      <c r="H20" s="25"/>
      <c r="I20" s="25"/>
      <c r="J20" s="25"/>
      <c r="K20" s="25"/>
      <c r="N20" s="25"/>
      <c r="O20" s="25"/>
      <c r="P20" s="25"/>
      <c r="Q20" s="25"/>
      <c r="R20" s="25"/>
      <c r="S20" s="25"/>
      <c r="AI20" s="720"/>
      <c r="AJ20" s="658"/>
      <c r="AK20" s="670"/>
      <c r="AL20" s="673"/>
    </row>
    <row r="21" spans="2:38">
      <c r="B21" s="30"/>
      <c r="F21" s="19"/>
      <c r="H21" s="25"/>
      <c r="I21" s="25"/>
      <c r="J21" s="25"/>
      <c r="K21" s="25"/>
      <c r="N21" s="25"/>
      <c r="O21" s="25"/>
      <c r="P21" s="25"/>
      <c r="Q21" s="25"/>
      <c r="R21" s="25"/>
      <c r="S21" s="25"/>
      <c r="AI21" s="720"/>
      <c r="AJ21" s="658"/>
      <c r="AK21" s="670"/>
      <c r="AL21" s="673"/>
    </row>
    <row r="22" spans="2:38">
      <c r="B22" s="30"/>
      <c r="F22" s="59"/>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721"/>
      <c r="AJ22" s="659"/>
      <c r="AK22" s="671"/>
      <c r="AL22" s="674"/>
    </row>
    <row r="23" spans="2:38" ht="18.75" customHeight="1">
      <c r="B23" s="30"/>
      <c r="F23" s="19" t="s">
        <v>67</v>
      </c>
      <c r="AI23" s="627" t="s">
        <v>568</v>
      </c>
      <c r="AJ23" s="615" t="s">
        <v>72</v>
      </c>
      <c r="AK23" s="670" t="s">
        <v>490</v>
      </c>
      <c r="AL23" s="613" t="s">
        <v>74</v>
      </c>
    </row>
    <row r="24" spans="2:38" ht="15.75" customHeight="1">
      <c r="B24" s="30"/>
      <c r="F24" s="60" t="s">
        <v>348</v>
      </c>
      <c r="G24" s="631" t="str">
        <f>IF('P３'!$Q$4="","",'P３'!$Q$4)</f>
        <v/>
      </c>
      <c r="H24" s="631"/>
      <c r="I24" s="631"/>
      <c r="J24" s="631"/>
      <c r="K24" s="631"/>
      <c r="L24" s="631"/>
      <c r="M24" s="550" t="s">
        <v>350</v>
      </c>
      <c r="N24" s="550"/>
      <c r="O24" s="630" t="str">
        <f>IF('P３'!$Q$8="","",'P３'!$Q$8)</f>
        <v/>
      </c>
      <c r="P24" s="630"/>
      <c r="Q24" s="630"/>
      <c r="R24" s="630"/>
      <c r="S24" s="630"/>
      <c r="T24" s="630"/>
      <c r="U24" s="630"/>
      <c r="V24" s="630"/>
      <c r="W24" s="508" t="s">
        <v>367</v>
      </c>
      <c r="X24" s="508"/>
      <c r="Y24" s="508"/>
      <c r="Z24" s="508"/>
      <c r="AA24" s="508"/>
      <c r="AB24" s="508"/>
      <c r="AC24" s="508"/>
      <c r="AD24" s="508"/>
      <c r="AE24" s="508"/>
      <c r="AF24" s="508"/>
      <c r="AG24" s="508"/>
      <c r="AH24" s="508"/>
      <c r="AI24" s="627"/>
      <c r="AJ24" s="615"/>
      <c r="AK24" s="670"/>
      <c r="AL24" s="613"/>
    </row>
    <row r="25" spans="2:38">
      <c r="B25" s="30"/>
      <c r="F25" s="136" t="s">
        <v>368</v>
      </c>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627"/>
      <c r="AJ25" s="615"/>
      <c r="AK25" s="670"/>
      <c r="AL25" s="613"/>
    </row>
    <row r="26" spans="2:38" ht="15.75" customHeight="1">
      <c r="B26" s="30"/>
      <c r="F26" s="60" t="s">
        <v>362</v>
      </c>
      <c r="G26" s="632" t="str">
        <f>IF('P３'!$Q$4="","",'P３'!$Q$4)</f>
        <v/>
      </c>
      <c r="H26" s="632"/>
      <c r="I26" s="632"/>
      <c r="J26" s="632"/>
      <c r="K26" s="632"/>
      <c r="L26" s="632"/>
      <c r="M26" s="139" t="s">
        <v>353</v>
      </c>
      <c r="N26" s="139"/>
      <c r="O26" s="139"/>
      <c r="P26" s="139"/>
      <c r="Q26" s="139"/>
      <c r="R26" s="139"/>
      <c r="S26" s="139"/>
      <c r="T26" s="139"/>
      <c r="U26" s="139"/>
      <c r="V26" s="139"/>
      <c r="W26" s="139"/>
      <c r="X26" s="139"/>
      <c r="Y26" s="139"/>
      <c r="Z26" s="139"/>
      <c r="AA26" s="139"/>
      <c r="AB26" s="139"/>
      <c r="AC26" s="139"/>
      <c r="AD26" s="139"/>
      <c r="AE26" s="139"/>
      <c r="AF26" s="139"/>
      <c r="AG26" s="139"/>
      <c r="AH26" s="139"/>
      <c r="AI26" s="627"/>
      <c r="AJ26" s="615"/>
      <c r="AK26" s="670"/>
      <c r="AL26" s="613"/>
    </row>
    <row r="27" spans="2:38" ht="15.75" customHeight="1">
      <c r="B27" s="30"/>
      <c r="F27" s="718" t="s">
        <v>369</v>
      </c>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c r="AI27" s="627"/>
      <c r="AJ27" s="615"/>
      <c r="AK27" s="670"/>
      <c r="AL27" s="613"/>
    </row>
    <row r="28" spans="2:38" ht="16.5" customHeight="1" thickBot="1">
      <c r="B28" s="577" t="s">
        <v>83</v>
      </c>
      <c r="C28" s="319"/>
      <c r="D28" s="319"/>
      <c r="E28" s="618"/>
      <c r="F28" s="713" t="s">
        <v>370</v>
      </c>
      <c r="G28" s="653"/>
      <c r="H28" s="653"/>
      <c r="I28" s="653"/>
      <c r="J28" s="653"/>
      <c r="K28" s="653"/>
      <c r="L28" s="653"/>
      <c r="M28" s="653"/>
      <c r="N28" s="653"/>
      <c r="O28" s="653"/>
      <c r="P28" s="653"/>
      <c r="Q28" s="653"/>
      <c r="R28" s="653"/>
      <c r="S28" s="653"/>
      <c r="T28" s="653"/>
      <c r="U28" s="653"/>
      <c r="V28" s="653"/>
      <c r="W28" s="653"/>
      <c r="X28" s="653"/>
      <c r="Y28" s="653"/>
      <c r="Z28" s="653"/>
      <c r="AA28" s="653"/>
      <c r="AB28" s="653"/>
      <c r="AC28" s="653"/>
      <c r="AD28" s="653"/>
      <c r="AE28" s="653"/>
      <c r="AF28" s="653"/>
      <c r="AG28" s="653"/>
      <c r="AH28" s="653"/>
      <c r="AI28" s="629"/>
      <c r="AJ28" s="616"/>
      <c r="AK28" s="717"/>
      <c r="AL28" s="614"/>
    </row>
    <row r="32" spans="2:38" ht="15.5" thickBot="1">
      <c r="B32" s="42" t="s">
        <v>283</v>
      </c>
    </row>
    <row r="33" spans="2:38">
      <c r="B33" s="633" t="s">
        <v>284</v>
      </c>
      <c r="C33" s="634"/>
      <c r="D33" s="634"/>
      <c r="E33" s="634"/>
      <c r="F33" s="634"/>
      <c r="G33" s="634"/>
      <c r="H33" s="634"/>
      <c r="I33" s="634"/>
      <c r="J33" s="634"/>
      <c r="K33" s="634"/>
      <c r="L33" s="634"/>
      <c r="M33" s="704"/>
      <c r="N33" s="699" t="s">
        <v>285</v>
      </c>
      <c r="O33" s="634"/>
      <c r="P33" s="634"/>
      <c r="Q33" s="634"/>
      <c r="R33" s="634"/>
      <c r="S33" s="634"/>
      <c r="T33" s="634"/>
      <c r="U33" s="634"/>
      <c r="V33" s="634"/>
      <c r="W33" s="634"/>
      <c r="X33" s="634"/>
      <c r="Y33" s="634"/>
      <c r="Z33" s="634"/>
      <c r="AA33" s="634"/>
      <c r="AB33" s="634"/>
      <c r="AC33" s="634"/>
      <c r="AD33" s="634"/>
      <c r="AE33" s="634"/>
      <c r="AF33" s="634"/>
      <c r="AG33" s="634"/>
      <c r="AH33" s="634"/>
      <c r="AI33" s="634"/>
      <c r="AJ33" s="634"/>
      <c r="AK33" s="634"/>
      <c r="AL33" s="700"/>
    </row>
    <row r="34" spans="2:38" ht="15.5" thickBot="1">
      <c r="B34" s="705"/>
      <c r="C34" s="702"/>
      <c r="D34" s="702"/>
      <c r="E34" s="702"/>
      <c r="F34" s="702"/>
      <c r="G34" s="702"/>
      <c r="H34" s="702"/>
      <c r="I34" s="702"/>
      <c r="J34" s="702"/>
      <c r="K34" s="702"/>
      <c r="L34" s="702"/>
      <c r="M34" s="706"/>
      <c r="N34" s="701"/>
      <c r="O34" s="702"/>
      <c r="P34" s="702"/>
      <c r="Q34" s="702"/>
      <c r="R34" s="702"/>
      <c r="S34" s="702"/>
      <c r="T34" s="702"/>
      <c r="U34" s="702"/>
      <c r="V34" s="702"/>
      <c r="W34" s="702"/>
      <c r="X34" s="702"/>
      <c r="Y34" s="702"/>
      <c r="Z34" s="702"/>
      <c r="AA34" s="702"/>
      <c r="AB34" s="702"/>
      <c r="AC34" s="702"/>
      <c r="AD34" s="702"/>
      <c r="AE34" s="702"/>
      <c r="AF34" s="702"/>
      <c r="AG34" s="702"/>
      <c r="AH34" s="702"/>
      <c r="AI34" s="702"/>
      <c r="AJ34" s="702"/>
      <c r="AK34" s="702"/>
      <c r="AL34" s="703"/>
    </row>
    <row r="35" spans="2:38" ht="15.5" thickTop="1">
      <c r="B35" s="707" t="s">
        <v>286</v>
      </c>
      <c r="C35" s="708"/>
      <c r="D35" s="708"/>
      <c r="E35" s="708"/>
      <c r="F35" s="708"/>
      <c r="G35" s="708"/>
      <c r="H35" s="708"/>
      <c r="I35" s="708"/>
      <c r="J35" s="708"/>
      <c r="K35" s="708"/>
      <c r="L35" s="708"/>
      <c r="M35" s="709"/>
      <c r="N35" s="710" t="s">
        <v>374</v>
      </c>
      <c r="O35" s="711"/>
      <c r="P35" s="711"/>
      <c r="Q35" s="711"/>
      <c r="R35" s="711"/>
      <c r="S35" s="711"/>
      <c r="T35" s="711"/>
      <c r="U35" s="711"/>
      <c r="V35" s="711"/>
      <c r="W35" s="711"/>
      <c r="X35" s="711"/>
      <c r="Y35" s="711"/>
      <c r="Z35" s="711"/>
      <c r="AA35" s="711"/>
      <c r="AB35" s="711"/>
      <c r="AC35" s="711"/>
      <c r="AD35" s="711"/>
      <c r="AE35" s="711"/>
      <c r="AF35" s="711"/>
      <c r="AG35" s="711"/>
      <c r="AH35" s="711"/>
      <c r="AI35" s="711"/>
      <c r="AJ35" s="711"/>
      <c r="AK35" s="711"/>
      <c r="AL35" s="712"/>
    </row>
    <row r="36" spans="2:38">
      <c r="B36" s="693"/>
      <c r="C36" s="694"/>
      <c r="D36" s="694"/>
      <c r="E36" s="694"/>
      <c r="F36" s="694"/>
      <c r="G36" s="694"/>
      <c r="H36" s="694"/>
      <c r="I36" s="694"/>
      <c r="J36" s="694"/>
      <c r="K36" s="694"/>
      <c r="L36" s="694"/>
      <c r="M36" s="695"/>
      <c r="N36" s="684"/>
      <c r="O36" s="685"/>
      <c r="P36" s="685"/>
      <c r="Q36" s="685"/>
      <c r="R36" s="685"/>
      <c r="S36" s="685"/>
      <c r="T36" s="685"/>
      <c r="U36" s="685"/>
      <c r="V36" s="685"/>
      <c r="W36" s="685"/>
      <c r="X36" s="685"/>
      <c r="Y36" s="685"/>
      <c r="Z36" s="685"/>
      <c r="AA36" s="685"/>
      <c r="AB36" s="685"/>
      <c r="AC36" s="685"/>
      <c r="AD36" s="685"/>
      <c r="AE36" s="685"/>
      <c r="AF36" s="685"/>
      <c r="AG36" s="685"/>
      <c r="AH36" s="685"/>
      <c r="AI36" s="685"/>
      <c r="AJ36" s="685"/>
      <c r="AK36" s="685"/>
      <c r="AL36" s="686"/>
    </row>
    <row r="37" spans="2:38">
      <c r="B37" s="693" t="s">
        <v>287</v>
      </c>
      <c r="C37" s="694"/>
      <c r="D37" s="694"/>
      <c r="E37" s="694"/>
      <c r="F37" s="694"/>
      <c r="G37" s="694"/>
      <c r="H37" s="694"/>
      <c r="I37" s="694"/>
      <c r="J37" s="694"/>
      <c r="K37" s="694"/>
      <c r="L37" s="694"/>
      <c r="M37" s="695"/>
      <c r="N37" s="684" t="s">
        <v>373</v>
      </c>
      <c r="O37" s="685"/>
      <c r="P37" s="685"/>
      <c r="Q37" s="685"/>
      <c r="R37" s="685"/>
      <c r="S37" s="685"/>
      <c r="T37" s="685"/>
      <c r="U37" s="685"/>
      <c r="V37" s="685"/>
      <c r="W37" s="685"/>
      <c r="X37" s="685"/>
      <c r="Y37" s="685"/>
      <c r="Z37" s="685"/>
      <c r="AA37" s="685"/>
      <c r="AB37" s="685"/>
      <c r="AC37" s="685"/>
      <c r="AD37" s="685"/>
      <c r="AE37" s="685"/>
      <c r="AF37" s="685"/>
      <c r="AG37" s="685"/>
      <c r="AH37" s="685"/>
      <c r="AI37" s="685"/>
      <c r="AJ37" s="685"/>
      <c r="AK37" s="685"/>
      <c r="AL37" s="686"/>
    </row>
    <row r="38" spans="2:38">
      <c r="B38" s="693"/>
      <c r="C38" s="694"/>
      <c r="D38" s="694"/>
      <c r="E38" s="694"/>
      <c r="F38" s="694"/>
      <c r="G38" s="694"/>
      <c r="H38" s="694"/>
      <c r="I38" s="694"/>
      <c r="J38" s="694"/>
      <c r="K38" s="694"/>
      <c r="L38" s="694"/>
      <c r="M38" s="695"/>
      <c r="N38" s="684"/>
      <c r="O38" s="685"/>
      <c r="P38" s="685"/>
      <c r="Q38" s="685"/>
      <c r="R38" s="685"/>
      <c r="S38" s="685"/>
      <c r="T38" s="685"/>
      <c r="U38" s="685"/>
      <c r="V38" s="685"/>
      <c r="W38" s="685"/>
      <c r="X38" s="685"/>
      <c r="Y38" s="685"/>
      <c r="Z38" s="685"/>
      <c r="AA38" s="685"/>
      <c r="AB38" s="685"/>
      <c r="AC38" s="685"/>
      <c r="AD38" s="685"/>
      <c r="AE38" s="685"/>
      <c r="AF38" s="685"/>
      <c r="AG38" s="685"/>
      <c r="AH38" s="685"/>
      <c r="AI38" s="685"/>
      <c r="AJ38" s="685"/>
      <c r="AK38" s="685"/>
      <c r="AL38" s="686"/>
    </row>
    <row r="39" spans="2:38">
      <c r="B39" s="693" t="s">
        <v>288</v>
      </c>
      <c r="C39" s="694"/>
      <c r="D39" s="694"/>
      <c r="E39" s="694"/>
      <c r="F39" s="694"/>
      <c r="G39" s="694"/>
      <c r="H39" s="694"/>
      <c r="I39" s="694"/>
      <c r="J39" s="694"/>
      <c r="K39" s="694"/>
      <c r="L39" s="694"/>
      <c r="M39" s="695"/>
      <c r="N39" s="684" t="s">
        <v>372</v>
      </c>
      <c r="O39" s="685"/>
      <c r="P39" s="685"/>
      <c r="Q39" s="685"/>
      <c r="R39" s="685"/>
      <c r="S39" s="685"/>
      <c r="T39" s="685"/>
      <c r="U39" s="685"/>
      <c r="V39" s="685"/>
      <c r="W39" s="685"/>
      <c r="X39" s="685"/>
      <c r="Y39" s="685"/>
      <c r="Z39" s="685"/>
      <c r="AA39" s="685"/>
      <c r="AB39" s="685"/>
      <c r="AC39" s="685"/>
      <c r="AD39" s="685"/>
      <c r="AE39" s="685"/>
      <c r="AF39" s="685"/>
      <c r="AG39" s="685"/>
      <c r="AH39" s="685"/>
      <c r="AI39" s="685"/>
      <c r="AJ39" s="685"/>
      <c r="AK39" s="685"/>
      <c r="AL39" s="686"/>
    </row>
    <row r="40" spans="2:38">
      <c r="B40" s="693"/>
      <c r="C40" s="694"/>
      <c r="D40" s="694"/>
      <c r="E40" s="694"/>
      <c r="F40" s="694"/>
      <c r="G40" s="694"/>
      <c r="H40" s="694"/>
      <c r="I40" s="694"/>
      <c r="J40" s="694"/>
      <c r="K40" s="694"/>
      <c r="L40" s="694"/>
      <c r="M40" s="695"/>
      <c r="N40" s="684"/>
      <c r="O40" s="685"/>
      <c r="P40" s="685"/>
      <c r="Q40" s="685"/>
      <c r="R40" s="685"/>
      <c r="S40" s="685"/>
      <c r="T40" s="685"/>
      <c r="U40" s="685"/>
      <c r="V40" s="685"/>
      <c r="W40" s="685"/>
      <c r="X40" s="685"/>
      <c r="Y40" s="685"/>
      <c r="Z40" s="685"/>
      <c r="AA40" s="685"/>
      <c r="AB40" s="685"/>
      <c r="AC40" s="685"/>
      <c r="AD40" s="685"/>
      <c r="AE40" s="685"/>
      <c r="AF40" s="685"/>
      <c r="AG40" s="685"/>
      <c r="AH40" s="685"/>
      <c r="AI40" s="685"/>
      <c r="AJ40" s="685"/>
      <c r="AK40" s="685"/>
      <c r="AL40" s="686"/>
    </row>
    <row r="41" spans="2:38" ht="19.5" customHeight="1">
      <c r="B41" s="693" t="s">
        <v>289</v>
      </c>
      <c r="C41" s="694"/>
      <c r="D41" s="694"/>
      <c r="E41" s="694"/>
      <c r="F41" s="694"/>
      <c r="G41" s="694"/>
      <c r="H41" s="694"/>
      <c r="I41" s="694"/>
      <c r="J41" s="694"/>
      <c r="K41" s="694"/>
      <c r="L41" s="694"/>
      <c r="M41" s="695"/>
      <c r="N41" s="687" t="s">
        <v>371</v>
      </c>
      <c r="O41" s="688"/>
      <c r="P41" s="688"/>
      <c r="Q41" s="688"/>
      <c r="R41" s="688"/>
      <c r="S41" s="688"/>
      <c r="T41" s="688"/>
      <c r="U41" s="688"/>
      <c r="V41" s="688"/>
      <c r="W41" s="688"/>
      <c r="X41" s="688"/>
      <c r="Y41" s="688"/>
      <c r="Z41" s="688"/>
      <c r="AA41" s="688"/>
      <c r="AB41" s="688"/>
      <c r="AC41" s="688"/>
      <c r="AD41" s="688"/>
      <c r="AE41" s="688"/>
      <c r="AF41" s="688"/>
      <c r="AG41" s="688"/>
      <c r="AH41" s="688"/>
      <c r="AI41" s="688"/>
      <c r="AJ41" s="688"/>
      <c r="AK41" s="688"/>
      <c r="AL41" s="689"/>
    </row>
    <row r="42" spans="2:38" ht="19.5" customHeight="1">
      <c r="B42" s="693"/>
      <c r="C42" s="694"/>
      <c r="D42" s="694"/>
      <c r="E42" s="694"/>
      <c r="F42" s="694"/>
      <c r="G42" s="694"/>
      <c r="H42" s="694"/>
      <c r="I42" s="694"/>
      <c r="J42" s="694"/>
      <c r="K42" s="694"/>
      <c r="L42" s="694"/>
      <c r="M42" s="695"/>
      <c r="N42" s="687"/>
      <c r="O42" s="688"/>
      <c r="P42" s="688"/>
      <c r="Q42" s="688"/>
      <c r="R42" s="688"/>
      <c r="S42" s="688"/>
      <c r="T42" s="688"/>
      <c r="U42" s="688"/>
      <c r="V42" s="688"/>
      <c r="W42" s="688"/>
      <c r="X42" s="688"/>
      <c r="Y42" s="688"/>
      <c r="Z42" s="688"/>
      <c r="AA42" s="688"/>
      <c r="AB42" s="688"/>
      <c r="AC42" s="688"/>
      <c r="AD42" s="688"/>
      <c r="AE42" s="688"/>
      <c r="AF42" s="688"/>
      <c r="AG42" s="688"/>
      <c r="AH42" s="688"/>
      <c r="AI42" s="688"/>
      <c r="AJ42" s="688"/>
      <c r="AK42" s="688"/>
      <c r="AL42" s="689"/>
    </row>
    <row r="43" spans="2:38">
      <c r="B43" s="693" t="s">
        <v>290</v>
      </c>
      <c r="C43" s="694"/>
      <c r="D43" s="694"/>
      <c r="E43" s="694"/>
      <c r="F43" s="694"/>
      <c r="G43" s="694"/>
      <c r="H43" s="694"/>
      <c r="I43" s="694"/>
      <c r="J43" s="694"/>
      <c r="K43" s="694"/>
      <c r="L43" s="694"/>
      <c r="M43" s="695"/>
      <c r="N43" s="684" t="s">
        <v>375</v>
      </c>
      <c r="O43" s="685"/>
      <c r="P43" s="685"/>
      <c r="Q43" s="685"/>
      <c r="R43" s="685"/>
      <c r="S43" s="685"/>
      <c r="T43" s="685"/>
      <c r="U43" s="685"/>
      <c r="V43" s="685"/>
      <c r="W43" s="685"/>
      <c r="X43" s="685"/>
      <c r="Y43" s="685"/>
      <c r="Z43" s="685"/>
      <c r="AA43" s="685"/>
      <c r="AB43" s="685"/>
      <c r="AC43" s="685"/>
      <c r="AD43" s="685"/>
      <c r="AE43" s="685"/>
      <c r="AF43" s="685"/>
      <c r="AG43" s="685"/>
      <c r="AH43" s="685"/>
      <c r="AI43" s="685"/>
      <c r="AJ43" s="685"/>
      <c r="AK43" s="685"/>
      <c r="AL43" s="686"/>
    </row>
    <row r="44" spans="2:38" ht="15.5" thickBot="1">
      <c r="B44" s="696"/>
      <c r="C44" s="697"/>
      <c r="D44" s="697"/>
      <c r="E44" s="697"/>
      <c r="F44" s="697"/>
      <c r="G44" s="697"/>
      <c r="H44" s="697"/>
      <c r="I44" s="697"/>
      <c r="J44" s="697"/>
      <c r="K44" s="697"/>
      <c r="L44" s="697"/>
      <c r="M44" s="698"/>
      <c r="N44" s="690"/>
      <c r="O44" s="691"/>
      <c r="P44" s="691"/>
      <c r="Q44" s="691"/>
      <c r="R44" s="691"/>
      <c r="S44" s="691"/>
      <c r="T44" s="691"/>
      <c r="U44" s="691"/>
      <c r="V44" s="691"/>
      <c r="W44" s="691"/>
      <c r="X44" s="691"/>
      <c r="Y44" s="691"/>
      <c r="Z44" s="691"/>
      <c r="AA44" s="691"/>
      <c r="AB44" s="691"/>
      <c r="AC44" s="691"/>
      <c r="AD44" s="691"/>
      <c r="AE44" s="691"/>
      <c r="AF44" s="691"/>
      <c r="AG44" s="691"/>
      <c r="AH44" s="691"/>
      <c r="AI44" s="691"/>
      <c r="AJ44" s="691"/>
      <c r="AK44" s="691"/>
      <c r="AL44" s="692"/>
    </row>
    <row r="46" spans="2:38" hidden="1"/>
    <row r="47" spans="2:38" hidden="1"/>
    <row r="49" hidden="1"/>
    <row r="50" ht="24" customHeight="1"/>
    <row r="57" hidden="1"/>
    <row r="58" ht="24.5" customHeight="1"/>
    <row r="59" hidden="1"/>
  </sheetData>
  <sheetProtection selectLockedCells="1"/>
  <mergeCells count="46">
    <mergeCell ref="AJ3:AJ4"/>
    <mergeCell ref="AK3:AK4"/>
    <mergeCell ref="AL3:AL4"/>
    <mergeCell ref="F4:AH4"/>
    <mergeCell ref="B5:E5"/>
    <mergeCell ref="AI5:AI7"/>
    <mergeCell ref="AJ5:AJ7"/>
    <mergeCell ref="AK5:AK7"/>
    <mergeCell ref="AL5:AL7"/>
    <mergeCell ref="B3:E4"/>
    <mergeCell ref="F3:AI3"/>
    <mergeCell ref="AK8:AK22"/>
    <mergeCell ref="AL8:AL22"/>
    <mergeCell ref="G9:L9"/>
    <mergeCell ref="M9:N9"/>
    <mergeCell ref="O9:V9"/>
    <mergeCell ref="AI8:AI22"/>
    <mergeCell ref="AJ8:AJ22"/>
    <mergeCell ref="AI23:AI28"/>
    <mergeCell ref="AJ23:AJ28"/>
    <mergeCell ref="AK23:AK28"/>
    <mergeCell ref="AL23:AL28"/>
    <mergeCell ref="G24:L24"/>
    <mergeCell ref="M24:N24"/>
    <mergeCell ref="O24:V24"/>
    <mergeCell ref="F27:AH27"/>
    <mergeCell ref="B28:E28"/>
    <mergeCell ref="F28:AH28"/>
    <mergeCell ref="F5:AH5"/>
    <mergeCell ref="W24:AH24"/>
    <mergeCell ref="G11:L11"/>
    <mergeCell ref="M11:N11"/>
    <mergeCell ref="O11:V11"/>
    <mergeCell ref="G26:L26"/>
    <mergeCell ref="N33:AL34"/>
    <mergeCell ref="B33:M34"/>
    <mergeCell ref="B35:M36"/>
    <mergeCell ref="N35:AL36"/>
    <mergeCell ref="N37:AL38"/>
    <mergeCell ref="N39:AL40"/>
    <mergeCell ref="N41:AL42"/>
    <mergeCell ref="N43:AL44"/>
    <mergeCell ref="B37:M38"/>
    <mergeCell ref="B39:M40"/>
    <mergeCell ref="B41:M42"/>
    <mergeCell ref="B43:M44"/>
  </mergeCells>
  <phoneticPr fontId="2"/>
  <pageMargins left="0.39370078740157483" right="0.39370078740157483" top="0.39370078740157483" bottom="0.39370078740157483" header="0.59055118110236227" footer="0.59055118110236227"/>
  <pageSetup paperSize="9" fitToHeight="0" orientation="portrait" r:id="rId1"/>
  <headerFooter>
    <oddFooter>&amp;C
4</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B2:AJ59"/>
  <sheetViews>
    <sheetView topLeftCell="A15" zoomScale="70" zoomScaleNormal="70" workbookViewId="0">
      <selection activeCell="AK27" sqref="AK27"/>
    </sheetView>
  </sheetViews>
  <sheetFormatPr defaultColWidth="9" defaultRowHeight="15"/>
  <cols>
    <col min="1" max="1" width="4.7265625" style="9" customWidth="1"/>
    <col min="2" max="5" width="1.08984375" style="9" customWidth="1"/>
    <col min="6" max="6" width="3.7265625" style="9" customWidth="1"/>
    <col min="7" max="7" width="1" style="9" customWidth="1"/>
    <col min="8" max="8" width="2.26953125" style="9" customWidth="1"/>
    <col min="9" max="9" width="1.7265625" style="9" customWidth="1"/>
    <col min="10" max="10" width="1.36328125" style="9" customWidth="1"/>
    <col min="11" max="11" width="1.7265625" style="9" customWidth="1"/>
    <col min="12" max="12" width="1.36328125" style="9" customWidth="1"/>
    <col min="13" max="13" width="2.7265625" style="9" customWidth="1"/>
    <col min="14" max="14" width="1.6328125" style="9" customWidth="1"/>
    <col min="15" max="15" width="2.08984375" style="9" customWidth="1"/>
    <col min="16" max="16" width="2.36328125" style="9" customWidth="1"/>
    <col min="17" max="17" width="3.08984375" style="9" customWidth="1"/>
    <col min="18" max="18" width="2.26953125" style="9" customWidth="1"/>
    <col min="19" max="19" width="1.6328125" style="9" customWidth="1"/>
    <col min="20" max="20" width="1" style="9" customWidth="1"/>
    <col min="21" max="21" width="1.08984375" style="9" customWidth="1"/>
    <col min="22" max="23" width="0.90625" style="9" customWidth="1"/>
    <col min="24" max="24" width="0.6328125" style="9" customWidth="1"/>
    <col min="25" max="25" width="1.6328125" style="9" customWidth="1"/>
    <col min="26" max="26" width="1.90625" style="9" customWidth="1"/>
    <col min="27" max="27" width="1.453125" style="9" customWidth="1"/>
    <col min="28" max="32" width="2.26953125" style="9" customWidth="1"/>
    <col min="33" max="33" width="8.6328125" style="9" customWidth="1"/>
    <col min="34" max="34" width="9.08984375" style="9" customWidth="1"/>
    <col min="35" max="35" width="12.6328125" style="9" customWidth="1"/>
    <col min="36" max="36" width="10.6328125" style="9" customWidth="1"/>
    <col min="37" max="16384" width="9" style="9"/>
  </cols>
  <sheetData>
    <row r="2" spans="2:36">
      <c r="B2" s="5" t="s">
        <v>628</v>
      </c>
    </row>
    <row r="3" spans="2:36" ht="15.5" thickBot="1"/>
    <row r="4" spans="2:36" ht="19.5" customHeight="1">
      <c r="B4" s="633" t="s">
        <v>259</v>
      </c>
      <c r="C4" s="634"/>
      <c r="D4" s="634"/>
      <c r="E4" s="634"/>
      <c r="F4" s="634"/>
      <c r="G4" s="634"/>
      <c r="H4" s="634"/>
      <c r="I4" s="634"/>
      <c r="J4" s="634"/>
      <c r="K4" s="634"/>
      <c r="L4" s="634"/>
      <c r="M4" s="634"/>
      <c r="N4" s="634"/>
      <c r="O4" s="634"/>
      <c r="P4" s="661" t="s">
        <v>38</v>
      </c>
      <c r="Q4" s="662" t="str">
        <f>IF(コントロールシート!$M$120="","",コントロールシート!$M$120)</f>
        <v/>
      </c>
      <c r="R4" s="662"/>
      <c r="S4" s="662"/>
      <c r="T4" s="662"/>
      <c r="U4" s="662"/>
      <c r="V4" s="662"/>
      <c r="W4" s="662"/>
      <c r="X4" s="662"/>
      <c r="Y4" s="662"/>
      <c r="Z4" s="579" t="s">
        <v>42</v>
      </c>
      <c r="AA4" s="579"/>
      <c r="AB4" s="579"/>
      <c r="AC4" s="22"/>
      <c r="AD4" s="22"/>
      <c r="AE4" s="22"/>
      <c r="AF4" s="22"/>
      <c r="AG4" s="51"/>
    </row>
    <row r="5" spans="2:36" ht="19.5" customHeight="1">
      <c r="B5" s="635"/>
      <c r="C5" s="636"/>
      <c r="D5" s="636"/>
      <c r="E5" s="636"/>
      <c r="F5" s="636"/>
      <c r="G5" s="636"/>
      <c r="H5" s="636"/>
      <c r="I5" s="636"/>
      <c r="J5" s="636"/>
      <c r="K5" s="636"/>
      <c r="L5" s="636"/>
      <c r="M5" s="636"/>
      <c r="N5" s="636"/>
      <c r="O5" s="636"/>
      <c r="P5" s="660"/>
      <c r="Q5" s="663"/>
      <c r="R5" s="663"/>
      <c r="S5" s="663"/>
      <c r="T5" s="663"/>
      <c r="U5" s="663"/>
      <c r="V5" s="663"/>
      <c r="W5" s="663"/>
      <c r="X5" s="663"/>
      <c r="Y5" s="663"/>
      <c r="Z5" s="652"/>
      <c r="AA5" s="652"/>
      <c r="AB5" s="652"/>
      <c r="AC5" s="39"/>
      <c r="AD5" s="39"/>
      <c r="AE5" s="39"/>
      <c r="AF5" s="39"/>
      <c r="AG5" s="41"/>
    </row>
    <row r="6" spans="2:36" ht="19.5" customHeight="1">
      <c r="B6" s="637" t="s">
        <v>509</v>
      </c>
      <c r="C6" s="638"/>
      <c r="D6" s="638"/>
      <c r="E6" s="638"/>
      <c r="F6" s="638"/>
      <c r="G6" s="638"/>
      <c r="H6" s="638"/>
      <c r="I6" s="638"/>
      <c r="J6" s="638"/>
      <c r="K6" s="638"/>
      <c r="L6" s="638"/>
      <c r="M6" s="638"/>
      <c r="N6" s="638"/>
      <c r="O6" s="638"/>
      <c r="P6" s="610" t="s">
        <v>38</v>
      </c>
      <c r="Q6" s="664" t="str">
        <f>IF(コントロールシート!$N$122="","",コントロールシート!$N$122)</f>
        <v/>
      </c>
      <c r="R6" s="664"/>
      <c r="S6" s="664"/>
      <c r="T6" s="664"/>
      <c r="U6" s="664"/>
      <c r="V6" s="664"/>
      <c r="W6" s="664"/>
      <c r="X6" s="664"/>
      <c r="Y6" s="664"/>
      <c r="Z6" s="666" t="s">
        <v>42</v>
      </c>
      <c r="AA6" s="666"/>
      <c r="AB6" s="666"/>
      <c r="AC6" s="37"/>
      <c r="AD6" s="37"/>
      <c r="AE6" s="37"/>
      <c r="AF6" s="37"/>
      <c r="AG6" s="38"/>
    </row>
    <row r="7" spans="2:36" ht="19.5" customHeight="1">
      <c r="B7" s="635"/>
      <c r="C7" s="636"/>
      <c r="D7" s="636"/>
      <c r="E7" s="636"/>
      <c r="F7" s="636"/>
      <c r="G7" s="636"/>
      <c r="H7" s="636"/>
      <c r="I7" s="636"/>
      <c r="J7" s="636"/>
      <c r="K7" s="636"/>
      <c r="L7" s="636"/>
      <c r="M7" s="636"/>
      <c r="N7" s="636"/>
      <c r="O7" s="636"/>
      <c r="P7" s="660"/>
      <c r="Q7" s="665"/>
      <c r="R7" s="665"/>
      <c r="S7" s="665"/>
      <c r="T7" s="665"/>
      <c r="U7" s="665"/>
      <c r="V7" s="665"/>
      <c r="W7" s="665"/>
      <c r="X7" s="665"/>
      <c r="Y7" s="665"/>
      <c r="Z7" s="652"/>
      <c r="AA7" s="652"/>
      <c r="AB7" s="652"/>
      <c r="AC7" s="39"/>
      <c r="AD7" s="39"/>
      <c r="AE7" s="39"/>
      <c r="AF7" s="39"/>
      <c r="AG7" s="41"/>
      <c r="AI7" s="27"/>
    </row>
    <row r="8" spans="2:36" ht="19.5" customHeight="1">
      <c r="B8" s="639" t="s">
        <v>81</v>
      </c>
      <c r="C8" s="640"/>
      <c r="D8" s="640"/>
      <c r="E8" s="640"/>
      <c r="F8" s="640"/>
      <c r="G8" s="640"/>
      <c r="H8" s="640"/>
      <c r="I8" s="640"/>
      <c r="J8" s="640"/>
      <c r="K8" s="640"/>
      <c r="L8" s="640"/>
      <c r="M8" s="640"/>
      <c r="N8" s="640"/>
      <c r="O8" s="640"/>
      <c r="P8" s="610" t="s">
        <v>38</v>
      </c>
      <c r="Q8" s="655" t="str">
        <f>IF(コントロールシート!$N$123="","",コントロールシート!$N$123)</f>
        <v/>
      </c>
      <c r="R8" s="655"/>
      <c r="S8" s="655"/>
      <c r="T8" s="655"/>
      <c r="U8" s="655"/>
      <c r="V8" s="655"/>
      <c r="W8" s="655"/>
      <c r="X8" s="655"/>
      <c r="Y8" s="655"/>
      <c r="Z8" s="655"/>
      <c r="AA8" s="655"/>
      <c r="AB8" s="602" t="s">
        <v>282</v>
      </c>
      <c r="AC8" s="602"/>
      <c r="AD8" s="602"/>
      <c r="AE8" s="602"/>
      <c r="AF8" s="602"/>
      <c r="AG8" s="603"/>
    </row>
    <row r="9" spans="2:36" ht="19.5" customHeight="1" thickBot="1">
      <c r="B9" s="641"/>
      <c r="C9" s="642"/>
      <c r="D9" s="642"/>
      <c r="E9" s="642"/>
      <c r="F9" s="642"/>
      <c r="G9" s="642"/>
      <c r="H9" s="642"/>
      <c r="I9" s="642"/>
      <c r="J9" s="642"/>
      <c r="K9" s="642"/>
      <c r="L9" s="642"/>
      <c r="M9" s="642"/>
      <c r="N9" s="642"/>
      <c r="O9" s="642"/>
      <c r="P9" s="619"/>
      <c r="Q9" s="656"/>
      <c r="R9" s="656"/>
      <c r="S9" s="656"/>
      <c r="T9" s="656"/>
      <c r="U9" s="656"/>
      <c r="V9" s="656"/>
      <c r="W9" s="656"/>
      <c r="X9" s="656"/>
      <c r="Y9" s="656"/>
      <c r="Z9" s="656"/>
      <c r="AA9" s="656"/>
      <c r="AB9" s="653"/>
      <c r="AC9" s="653"/>
      <c r="AD9" s="653"/>
      <c r="AE9" s="653"/>
      <c r="AF9" s="653"/>
      <c r="AG9" s="726"/>
    </row>
    <row r="11" spans="2:36" ht="15.5" thickBot="1">
      <c r="B11" s="42" t="s">
        <v>82</v>
      </c>
    </row>
    <row r="12" spans="2:36" ht="19.5" customHeight="1">
      <c r="B12" s="643" t="s">
        <v>64</v>
      </c>
      <c r="C12" s="644"/>
      <c r="D12" s="644"/>
      <c r="E12" s="644"/>
      <c r="F12" s="647" t="s">
        <v>80</v>
      </c>
      <c r="G12" s="648"/>
      <c r="H12" s="648"/>
      <c r="I12" s="648"/>
      <c r="J12" s="648"/>
      <c r="K12" s="648"/>
      <c r="L12" s="648"/>
      <c r="M12" s="648"/>
      <c r="N12" s="648"/>
      <c r="O12" s="648"/>
      <c r="P12" s="648"/>
      <c r="Q12" s="648"/>
      <c r="R12" s="648"/>
      <c r="S12" s="648"/>
      <c r="T12" s="648"/>
      <c r="U12" s="648"/>
      <c r="V12" s="648"/>
      <c r="W12" s="648"/>
      <c r="X12" s="648"/>
      <c r="Y12" s="648"/>
      <c r="Z12" s="648"/>
      <c r="AA12" s="648"/>
      <c r="AB12" s="648"/>
      <c r="AC12" s="648"/>
      <c r="AD12" s="648"/>
      <c r="AE12" s="648"/>
      <c r="AF12" s="648"/>
      <c r="AG12" s="649"/>
      <c r="AH12" s="675" t="s">
        <v>60</v>
      </c>
      <c r="AI12" s="675" t="s">
        <v>61</v>
      </c>
      <c r="AJ12" s="679" t="s">
        <v>62</v>
      </c>
    </row>
    <row r="13" spans="2:36" ht="72" customHeight="1">
      <c r="B13" s="645"/>
      <c r="C13" s="646"/>
      <c r="D13" s="646"/>
      <c r="E13" s="646"/>
      <c r="F13" s="650" t="s">
        <v>58</v>
      </c>
      <c r="G13" s="651"/>
      <c r="H13" s="651"/>
      <c r="I13" s="651"/>
      <c r="J13" s="651"/>
      <c r="K13" s="651"/>
      <c r="L13" s="651"/>
      <c r="M13" s="651"/>
      <c r="N13" s="651"/>
      <c r="O13" s="651"/>
      <c r="P13" s="651"/>
      <c r="Q13" s="651"/>
      <c r="R13" s="651"/>
      <c r="S13" s="651"/>
      <c r="T13" s="651"/>
      <c r="U13" s="651"/>
      <c r="V13" s="651"/>
      <c r="W13" s="651"/>
      <c r="X13" s="651"/>
      <c r="Y13" s="651"/>
      <c r="Z13" s="651"/>
      <c r="AA13" s="651"/>
      <c r="AB13" s="651"/>
      <c r="AC13" s="651"/>
      <c r="AD13" s="651"/>
      <c r="AE13" s="651"/>
      <c r="AF13" s="651"/>
      <c r="AG13" s="45" t="s">
        <v>59</v>
      </c>
      <c r="AH13" s="676"/>
      <c r="AI13" s="676"/>
      <c r="AJ13" s="680"/>
    </row>
    <row r="14" spans="2:36" ht="18.75" customHeight="1">
      <c r="B14" s="335" t="s">
        <v>63</v>
      </c>
      <c r="C14" s="328"/>
      <c r="D14" s="328"/>
      <c r="E14" s="328"/>
      <c r="F14" s="36" t="s">
        <v>75</v>
      </c>
      <c r="G14" s="37"/>
      <c r="H14" s="37"/>
      <c r="I14" s="37"/>
      <c r="J14" s="37"/>
      <c r="K14" s="37"/>
      <c r="L14" s="37"/>
      <c r="AG14" s="657"/>
      <c r="AH14" s="667" t="s">
        <v>79</v>
      </c>
      <c r="AI14" s="669" t="s">
        <v>69</v>
      </c>
      <c r="AJ14" s="681" t="s">
        <v>70</v>
      </c>
    </row>
    <row r="15" spans="2:36" ht="15.75" customHeight="1">
      <c r="B15" s="30"/>
      <c r="F15" s="44" t="s">
        <v>347</v>
      </c>
      <c r="G15" s="631" t="str">
        <f>IF($Q$4="","",$Q$4)</f>
        <v/>
      </c>
      <c r="H15" s="631"/>
      <c r="I15" s="631"/>
      <c r="J15" s="631"/>
      <c r="K15" s="631"/>
      <c r="L15" s="631"/>
      <c r="M15" s="84" t="s">
        <v>350</v>
      </c>
      <c r="N15" s="630" t="str">
        <f>IF($Q$8="","",$Q$8)</f>
        <v/>
      </c>
      <c r="O15" s="630"/>
      <c r="P15" s="630"/>
      <c r="Q15" s="630"/>
      <c r="R15" s="630"/>
      <c r="S15" s="630"/>
      <c r="T15" s="630"/>
      <c r="U15" s="630"/>
      <c r="V15" s="630"/>
      <c r="W15" s="27" t="s">
        <v>342</v>
      </c>
      <c r="AG15" s="658"/>
      <c r="AH15" s="615"/>
      <c r="AI15" s="670"/>
      <c r="AJ15" s="682"/>
    </row>
    <row r="16" spans="2:36" ht="15.75" customHeight="1">
      <c r="B16" s="30"/>
      <c r="F16" s="135" t="s">
        <v>341</v>
      </c>
      <c r="H16" s="55"/>
      <c r="I16" s="56"/>
      <c r="J16" s="56"/>
      <c r="K16" s="56"/>
      <c r="L16" s="56"/>
      <c r="M16" s="57"/>
      <c r="N16" s="57"/>
      <c r="O16" s="57"/>
      <c r="P16" s="57"/>
      <c r="Q16" s="56"/>
      <c r="R16" s="56"/>
      <c r="S16" s="56"/>
      <c r="T16" s="56"/>
      <c r="U16" s="56"/>
      <c r="V16" s="56"/>
      <c r="W16" s="58"/>
      <c r="X16" s="58"/>
      <c r="Y16" s="58"/>
      <c r="Z16" s="58"/>
      <c r="AA16" s="58"/>
      <c r="AB16" s="58"/>
      <c r="AC16" s="58"/>
      <c r="AD16" s="58"/>
      <c r="AE16" s="58"/>
      <c r="AF16" s="58"/>
      <c r="AG16" s="658"/>
      <c r="AH16" s="615"/>
      <c r="AI16" s="670"/>
      <c r="AJ16" s="682"/>
    </row>
    <row r="17" spans="2:36" ht="3.75" customHeight="1">
      <c r="B17" s="30"/>
      <c r="F17" s="19"/>
      <c r="G17" s="82"/>
      <c r="H17" s="84"/>
      <c r="I17" s="85"/>
      <c r="J17" s="85"/>
      <c r="K17" s="85"/>
      <c r="L17" s="85"/>
      <c r="M17" s="81"/>
      <c r="N17" s="81"/>
      <c r="O17" s="81"/>
      <c r="P17" s="81"/>
      <c r="Q17" s="85"/>
      <c r="R17" s="85"/>
      <c r="S17" s="85"/>
      <c r="T17" s="85"/>
      <c r="U17" s="85"/>
      <c r="V17" s="85"/>
      <c r="AG17" s="658"/>
      <c r="AH17" s="615"/>
      <c r="AI17" s="670"/>
      <c r="AJ17" s="682"/>
    </row>
    <row r="18" spans="2:36" ht="15.75" customHeight="1">
      <c r="B18" s="30"/>
      <c r="F18" s="93" t="s">
        <v>351</v>
      </c>
      <c r="G18" s="631" t="str">
        <f>IF($Q$4="","",$Q$4)</f>
        <v/>
      </c>
      <c r="H18" s="631"/>
      <c r="I18" s="631"/>
      <c r="J18" s="631"/>
      <c r="K18" s="631"/>
      <c r="L18" s="631"/>
      <c r="M18" s="9" t="s">
        <v>346</v>
      </c>
      <c r="N18" s="630" t="str">
        <f>IF($Q$8="","",$Q$8)</f>
        <v/>
      </c>
      <c r="O18" s="630"/>
      <c r="P18" s="630"/>
      <c r="Q18" s="630"/>
      <c r="R18" s="630"/>
      <c r="S18" s="630"/>
      <c r="T18" s="630"/>
      <c r="U18" s="630"/>
      <c r="V18" s="630"/>
      <c r="W18" s="630"/>
      <c r="X18" s="630"/>
      <c r="Y18" s="9" t="s">
        <v>352</v>
      </c>
      <c r="AG18" s="658"/>
      <c r="AH18" s="615"/>
      <c r="AI18" s="670"/>
      <c r="AJ18" s="682"/>
    </row>
    <row r="19" spans="2:36">
      <c r="B19" s="30"/>
      <c r="F19" s="46" t="s">
        <v>336</v>
      </c>
      <c r="G19" s="25"/>
      <c r="H19" s="25"/>
      <c r="I19" s="25"/>
      <c r="J19" s="25"/>
      <c r="K19" s="25"/>
      <c r="N19" s="25"/>
      <c r="O19" s="25"/>
      <c r="P19" s="25"/>
      <c r="Q19" s="25"/>
      <c r="R19" s="25"/>
      <c r="S19" s="25"/>
      <c r="AG19" s="658"/>
      <c r="AH19" s="615"/>
      <c r="AI19" s="670"/>
      <c r="AJ19" s="682"/>
    </row>
    <row r="20" spans="2:36">
      <c r="B20" s="30"/>
      <c r="F20" s="46" t="s">
        <v>337</v>
      </c>
      <c r="G20" s="25"/>
      <c r="H20" s="25"/>
      <c r="I20" s="25"/>
      <c r="J20" s="25"/>
      <c r="K20" s="25"/>
      <c r="N20" s="25"/>
      <c r="O20" s="25"/>
      <c r="P20" s="25"/>
      <c r="Q20" s="25"/>
      <c r="R20" s="25"/>
      <c r="S20" s="25"/>
      <c r="AG20" s="658"/>
      <c r="AH20" s="615"/>
      <c r="AI20" s="670"/>
      <c r="AJ20" s="682"/>
    </row>
    <row r="21" spans="2:36" ht="15.75" customHeight="1">
      <c r="B21" s="30"/>
      <c r="F21" s="59" t="s">
        <v>338</v>
      </c>
      <c r="G21" s="54"/>
      <c r="H21" s="54"/>
      <c r="I21" s="54"/>
      <c r="J21" s="54"/>
      <c r="K21" s="54"/>
      <c r="L21" s="39"/>
      <c r="M21" s="39"/>
      <c r="N21" s="54"/>
      <c r="O21" s="54"/>
      <c r="P21" s="54"/>
      <c r="Q21" s="54"/>
      <c r="R21" s="54"/>
      <c r="S21" s="54"/>
      <c r="T21" s="39"/>
      <c r="U21" s="39"/>
      <c r="V21" s="39"/>
      <c r="W21" s="39"/>
      <c r="X21" s="39"/>
      <c r="Y21" s="39"/>
      <c r="Z21" s="39"/>
      <c r="AA21" s="39"/>
      <c r="AB21" s="39"/>
      <c r="AC21" s="39"/>
      <c r="AD21" s="39"/>
      <c r="AE21" s="39"/>
      <c r="AF21" s="39"/>
      <c r="AG21" s="659"/>
      <c r="AH21" s="668"/>
      <c r="AI21" s="671"/>
      <c r="AJ21" s="683"/>
    </row>
    <row r="22" spans="2:36" ht="18.75" customHeight="1">
      <c r="B22" s="30"/>
      <c r="F22" s="36" t="s">
        <v>76</v>
      </c>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626" t="s">
        <v>569</v>
      </c>
      <c r="AH22" s="657" t="s">
        <v>71</v>
      </c>
      <c r="AI22" s="669" t="s">
        <v>493</v>
      </c>
      <c r="AJ22" s="672" t="s">
        <v>489</v>
      </c>
    </row>
    <row r="23" spans="2:36" ht="15.75" customHeight="1">
      <c r="B23" s="30"/>
      <c r="F23" s="60" t="s">
        <v>349</v>
      </c>
      <c r="G23" s="631" t="str">
        <f>IF($Q$4="","",$Q$4)</f>
        <v/>
      </c>
      <c r="H23" s="631"/>
      <c r="I23" s="631"/>
      <c r="J23" s="631"/>
      <c r="K23" s="631"/>
      <c r="L23" s="631"/>
      <c r="M23" s="84" t="s">
        <v>350</v>
      </c>
      <c r="N23" s="630" t="str">
        <f>IF($Q$8="","",$Q$8)</f>
        <v/>
      </c>
      <c r="O23" s="630"/>
      <c r="P23" s="630"/>
      <c r="Q23" s="630"/>
      <c r="R23" s="630"/>
      <c r="S23" s="630"/>
      <c r="T23" s="630"/>
      <c r="U23" s="630"/>
      <c r="V23" s="630"/>
      <c r="W23" s="9" t="s">
        <v>339</v>
      </c>
      <c r="AG23" s="627"/>
      <c r="AH23" s="658"/>
      <c r="AI23" s="670"/>
      <c r="AJ23" s="673"/>
    </row>
    <row r="24" spans="2:36" ht="15.75" customHeight="1">
      <c r="B24" s="30"/>
      <c r="F24" s="136" t="s">
        <v>340</v>
      </c>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627"/>
      <c r="AH24" s="658"/>
      <c r="AI24" s="670"/>
      <c r="AJ24" s="673"/>
    </row>
    <row r="25" spans="2:36" ht="21" customHeight="1">
      <c r="B25" s="30"/>
      <c r="F25" s="19" t="s">
        <v>78</v>
      </c>
      <c r="AG25" s="627"/>
      <c r="AH25" s="658"/>
      <c r="AI25" s="670"/>
      <c r="AJ25" s="673"/>
    </row>
    <row r="26" spans="2:36" ht="15.75" customHeight="1">
      <c r="B26" s="30"/>
      <c r="F26" s="60" t="s">
        <v>362</v>
      </c>
      <c r="G26" s="631" t="str">
        <f>IF($Q$4="","",$Q$4)</f>
        <v/>
      </c>
      <c r="H26" s="631"/>
      <c r="I26" s="631"/>
      <c r="J26" s="631"/>
      <c r="K26" s="631"/>
      <c r="L26" s="631"/>
      <c r="M26" s="9" t="s">
        <v>346</v>
      </c>
      <c r="N26" s="630" t="str">
        <f>IF($Q$8="","",$Q$8)</f>
        <v/>
      </c>
      <c r="O26" s="630"/>
      <c r="P26" s="630"/>
      <c r="Q26" s="630"/>
      <c r="R26" s="630"/>
      <c r="S26" s="630"/>
      <c r="T26" s="630"/>
      <c r="U26" s="630"/>
      <c r="V26" s="630"/>
      <c r="W26" s="9" t="s">
        <v>354</v>
      </c>
      <c r="AG26" s="627"/>
      <c r="AH26" s="658"/>
      <c r="AI26" s="670"/>
      <c r="AJ26" s="673"/>
    </row>
    <row r="27" spans="2:36">
      <c r="B27" s="30"/>
      <c r="F27" s="604" t="s">
        <v>355</v>
      </c>
      <c r="G27" s="328"/>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G27" s="627"/>
      <c r="AH27" s="658"/>
      <c r="AI27" s="670"/>
      <c r="AJ27" s="673"/>
    </row>
    <row r="28" spans="2:36">
      <c r="B28" s="30"/>
      <c r="F28" s="46" t="s">
        <v>356</v>
      </c>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627"/>
      <c r="AH28" s="658"/>
      <c r="AI28" s="670"/>
      <c r="AJ28" s="673"/>
    </row>
    <row r="29" spans="2:36">
      <c r="B29" s="30"/>
      <c r="F29" s="19" t="s">
        <v>358</v>
      </c>
      <c r="H29" s="25"/>
      <c r="I29" s="25"/>
      <c r="J29" s="25"/>
      <c r="K29" s="25"/>
      <c r="N29" s="25"/>
      <c r="O29" s="25"/>
      <c r="P29" s="25"/>
      <c r="Q29" s="25"/>
      <c r="R29" s="25"/>
      <c r="S29" s="25"/>
      <c r="AG29" s="627"/>
      <c r="AH29" s="658"/>
      <c r="AI29" s="670"/>
      <c r="AJ29" s="673"/>
    </row>
    <row r="30" spans="2:36">
      <c r="B30" s="30"/>
      <c r="F30" s="19" t="s">
        <v>357</v>
      </c>
      <c r="H30" s="25"/>
      <c r="I30" s="25"/>
      <c r="J30" s="25"/>
      <c r="K30" s="25"/>
      <c r="N30" s="25"/>
      <c r="O30" s="25"/>
      <c r="P30" s="25"/>
      <c r="Q30" s="25"/>
      <c r="R30" s="25"/>
      <c r="S30" s="25"/>
      <c r="AG30" s="627"/>
      <c r="AH30" s="658"/>
      <c r="AI30" s="670"/>
      <c r="AJ30" s="673"/>
    </row>
    <row r="31" spans="2:36">
      <c r="B31" s="30"/>
      <c r="F31" s="19" t="s">
        <v>345</v>
      </c>
      <c r="H31" s="25"/>
      <c r="I31" s="25"/>
      <c r="J31" s="25"/>
      <c r="K31" s="25"/>
      <c r="N31" s="25"/>
      <c r="O31" s="25"/>
      <c r="P31" s="25"/>
      <c r="Q31" s="25"/>
      <c r="R31" s="25"/>
      <c r="S31" s="25"/>
      <c r="AG31" s="627"/>
      <c r="AH31" s="658"/>
      <c r="AI31" s="670"/>
      <c r="AJ31" s="673"/>
    </row>
    <row r="32" spans="2:36">
      <c r="B32" s="30"/>
      <c r="F32" s="19"/>
      <c r="H32" s="25"/>
      <c r="I32" s="25"/>
      <c r="J32" s="25"/>
      <c r="K32" s="25"/>
      <c r="N32" s="25"/>
      <c r="O32" s="25"/>
      <c r="P32" s="25"/>
      <c r="Q32" s="25"/>
      <c r="R32" s="25"/>
      <c r="S32" s="25"/>
      <c r="AG32" s="627"/>
      <c r="AH32" s="658"/>
      <c r="AI32" s="670"/>
      <c r="AJ32" s="673"/>
    </row>
    <row r="33" spans="2:36" ht="17.25" customHeight="1">
      <c r="B33" s="30"/>
      <c r="F33" s="19" t="s">
        <v>77</v>
      </c>
      <c r="H33" s="25"/>
      <c r="I33" s="25"/>
      <c r="J33" s="25"/>
      <c r="K33" s="25"/>
      <c r="N33" s="25"/>
      <c r="O33" s="25"/>
      <c r="P33" s="25"/>
      <c r="Q33" s="25"/>
      <c r="R33" s="25"/>
      <c r="S33" s="25"/>
      <c r="AG33" s="627"/>
      <c r="AH33" s="658"/>
      <c r="AI33" s="670"/>
      <c r="AJ33" s="673"/>
    </row>
    <row r="34" spans="2:36" ht="15.75" customHeight="1">
      <c r="B34" s="30"/>
      <c r="F34" s="60" t="s">
        <v>362</v>
      </c>
      <c r="G34" s="631" t="str">
        <f>IF($Q$4="","",$Q$4)</f>
        <v/>
      </c>
      <c r="H34" s="631"/>
      <c r="I34" s="631"/>
      <c r="J34" s="631"/>
      <c r="K34" s="631"/>
      <c r="L34" s="631"/>
      <c r="M34" s="9" t="s">
        <v>346</v>
      </c>
      <c r="N34" s="630" t="str">
        <f>IF($Q$8="","",$Q$8)</f>
        <v/>
      </c>
      <c r="O34" s="630"/>
      <c r="P34" s="630"/>
      <c r="Q34" s="630"/>
      <c r="R34" s="630"/>
      <c r="S34" s="630"/>
      <c r="T34" s="630"/>
      <c r="U34" s="630"/>
      <c r="V34" s="630"/>
      <c r="W34" s="9" t="s">
        <v>354</v>
      </c>
      <c r="AG34" s="627"/>
      <c r="AH34" s="658"/>
      <c r="AI34" s="670"/>
      <c r="AJ34" s="673"/>
    </row>
    <row r="35" spans="2:36">
      <c r="B35" s="30"/>
      <c r="F35" s="19" t="s">
        <v>359</v>
      </c>
      <c r="AG35" s="627"/>
      <c r="AH35" s="658"/>
      <c r="AI35" s="670"/>
      <c r="AJ35" s="673"/>
    </row>
    <row r="36" spans="2:36">
      <c r="B36" s="30"/>
      <c r="F36" s="59"/>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628"/>
      <c r="AH36" s="659"/>
      <c r="AI36" s="671"/>
      <c r="AJ36" s="674"/>
    </row>
    <row r="37" spans="2:36" ht="18.75" customHeight="1">
      <c r="B37" s="30"/>
      <c r="F37" s="19" t="s">
        <v>68</v>
      </c>
      <c r="AG37" s="627" t="s">
        <v>564</v>
      </c>
      <c r="AH37" s="615" t="s">
        <v>72</v>
      </c>
      <c r="AI37" s="677" t="s">
        <v>73</v>
      </c>
      <c r="AJ37" s="613" t="s">
        <v>74</v>
      </c>
    </row>
    <row r="38" spans="2:36" ht="15.75" customHeight="1">
      <c r="B38" s="30"/>
      <c r="F38" s="60" t="s">
        <v>349</v>
      </c>
      <c r="G38" s="631" t="str">
        <f>IF($Q$4="","",$Q$4)</f>
        <v/>
      </c>
      <c r="H38" s="631"/>
      <c r="I38" s="631"/>
      <c r="J38" s="631"/>
      <c r="K38" s="631"/>
      <c r="L38" s="631"/>
      <c r="M38" s="9" t="s">
        <v>346</v>
      </c>
      <c r="N38" s="630" t="str">
        <f>IF($Q$8="","",$Q$8)</f>
        <v/>
      </c>
      <c r="O38" s="630"/>
      <c r="P38" s="630"/>
      <c r="Q38" s="630"/>
      <c r="R38" s="630"/>
      <c r="S38" s="630"/>
      <c r="T38" s="630"/>
      <c r="U38" s="630"/>
      <c r="V38" s="630"/>
      <c r="W38" s="43" t="s">
        <v>344</v>
      </c>
      <c r="X38" s="43"/>
      <c r="Y38" s="43"/>
      <c r="Z38" s="43"/>
      <c r="AA38" s="43"/>
      <c r="AB38" s="43"/>
      <c r="AG38" s="627"/>
      <c r="AH38" s="615"/>
      <c r="AI38" s="677"/>
      <c r="AJ38" s="613"/>
    </row>
    <row r="39" spans="2:36">
      <c r="B39" s="30"/>
      <c r="F39" s="136" t="s">
        <v>343</v>
      </c>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627"/>
      <c r="AH39" s="615"/>
      <c r="AI39" s="677"/>
      <c r="AJ39" s="613"/>
    </row>
    <row r="40" spans="2:36" ht="15.75" customHeight="1">
      <c r="B40" s="30"/>
      <c r="F40" s="137" t="s">
        <v>362</v>
      </c>
      <c r="G40" s="632" t="str">
        <f>IF($Q$4="","",$Q$4)</f>
        <v/>
      </c>
      <c r="H40" s="632"/>
      <c r="I40" s="632"/>
      <c r="J40" s="632"/>
      <c r="K40" s="632"/>
      <c r="L40" s="632"/>
      <c r="M40" s="9" t="s">
        <v>361</v>
      </c>
      <c r="AG40" s="627"/>
      <c r="AH40" s="615"/>
      <c r="AI40" s="677"/>
      <c r="AJ40" s="613"/>
    </row>
    <row r="41" spans="2:36" ht="15.75" customHeight="1">
      <c r="B41" s="30"/>
      <c r="F41" s="19" t="s">
        <v>360</v>
      </c>
      <c r="AG41" s="627"/>
      <c r="AH41" s="615"/>
      <c r="AI41" s="677"/>
      <c r="AJ41" s="613"/>
    </row>
    <row r="42" spans="2:36" ht="15.75" customHeight="1">
      <c r="B42" s="335" t="s">
        <v>83</v>
      </c>
      <c r="C42" s="328"/>
      <c r="D42" s="328"/>
      <c r="E42" s="617"/>
      <c r="F42" s="19" t="s">
        <v>454</v>
      </c>
      <c r="AG42" s="627"/>
      <c r="AH42" s="615"/>
      <c r="AI42" s="677"/>
      <c r="AJ42" s="613"/>
    </row>
    <row r="43" spans="2:36" ht="15.75" customHeight="1">
      <c r="B43" s="30"/>
      <c r="F43" s="19"/>
      <c r="AG43" s="627"/>
      <c r="AH43" s="615"/>
      <c r="AI43" s="677"/>
      <c r="AJ43" s="613"/>
    </row>
    <row r="44" spans="2:36" ht="15.75" customHeight="1">
      <c r="B44" s="30"/>
      <c r="F44" s="19"/>
      <c r="AG44" s="627"/>
      <c r="AH44" s="615"/>
      <c r="AI44" s="677"/>
      <c r="AJ44" s="613"/>
    </row>
    <row r="45" spans="2:36" ht="30" customHeight="1" thickBot="1">
      <c r="B45" s="15"/>
      <c r="C45" s="11"/>
      <c r="D45" s="11"/>
      <c r="E45" s="24"/>
      <c r="F45" s="23"/>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629"/>
      <c r="AH45" s="616"/>
      <c r="AI45" s="678"/>
      <c r="AJ45" s="614"/>
    </row>
    <row r="46" spans="2:36" hidden="1"/>
    <row r="47" spans="2:36" hidden="1"/>
    <row r="49" hidden="1"/>
    <row r="50" ht="24" customHeight="1"/>
    <row r="57" hidden="1"/>
    <row r="58" ht="24.5" customHeight="1"/>
    <row r="59" hidden="1"/>
  </sheetData>
  <sheetProtection selectLockedCells="1"/>
  <mergeCells count="46">
    <mergeCell ref="B4:O5"/>
    <mergeCell ref="P4:P5"/>
    <mergeCell ref="Q4:Y5"/>
    <mergeCell ref="Z4:AB5"/>
    <mergeCell ref="B6:O7"/>
    <mergeCell ref="P6:P7"/>
    <mergeCell ref="Q6:Y7"/>
    <mergeCell ref="Z6:AB7"/>
    <mergeCell ref="B8:O9"/>
    <mergeCell ref="P8:P9"/>
    <mergeCell ref="Q8:AA9"/>
    <mergeCell ref="AB8:AG9"/>
    <mergeCell ref="B12:E13"/>
    <mergeCell ref="F12:AG12"/>
    <mergeCell ref="B14:E14"/>
    <mergeCell ref="AG14:AG21"/>
    <mergeCell ref="AH14:AH21"/>
    <mergeCell ref="AI14:AI21"/>
    <mergeCell ref="AJ14:AJ21"/>
    <mergeCell ref="G15:L15"/>
    <mergeCell ref="N15:V15"/>
    <mergeCell ref="G18:L18"/>
    <mergeCell ref="N18:X18"/>
    <mergeCell ref="AI37:AI45"/>
    <mergeCell ref="AJ37:AJ45"/>
    <mergeCell ref="G38:L38"/>
    <mergeCell ref="AH12:AH13"/>
    <mergeCell ref="AI12:AI13"/>
    <mergeCell ref="AJ12:AJ13"/>
    <mergeCell ref="F13:AF13"/>
    <mergeCell ref="AJ22:AJ36"/>
    <mergeCell ref="G23:L23"/>
    <mergeCell ref="N23:V23"/>
    <mergeCell ref="G26:L26"/>
    <mergeCell ref="N26:V26"/>
    <mergeCell ref="G34:L34"/>
    <mergeCell ref="N34:V34"/>
    <mergeCell ref="AI22:AI36"/>
    <mergeCell ref="N38:V38"/>
    <mergeCell ref="G40:L40"/>
    <mergeCell ref="B42:E42"/>
    <mergeCell ref="AG22:AG36"/>
    <mergeCell ref="AH22:AH36"/>
    <mergeCell ref="AG37:AG45"/>
    <mergeCell ref="AH37:AH45"/>
    <mergeCell ref="F27:AE27"/>
  </mergeCells>
  <phoneticPr fontId="2"/>
  <pageMargins left="0.39370078740157483" right="0.39370078740157483" top="0.39370078740157483" bottom="0.39370078740157483" header="0.59055118110236227" footer="0.59055118110236227"/>
  <pageSetup paperSize="9" scale="97" fitToHeight="0" orientation="portrait" r:id="rId1"/>
  <headerFooter>
    <oddFooter>&amp;C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30</vt:i4>
      </vt:variant>
    </vt:vector>
  </HeadingPairs>
  <TitlesOfParts>
    <vt:vector size="54" baseType="lpstr">
      <vt:lpstr>コントロールシート</vt:lpstr>
      <vt:lpstr>リスト</vt:lpstr>
      <vt:lpstr>表紙</vt:lpstr>
      <vt:lpstr>目次</vt:lpstr>
      <vt:lpstr>Ｐ1</vt:lpstr>
      <vt:lpstr>Ｐ2</vt:lpstr>
      <vt:lpstr>P３</vt:lpstr>
      <vt:lpstr>P 4</vt:lpstr>
      <vt:lpstr>P５</vt:lpstr>
      <vt:lpstr>Ｐ6</vt:lpstr>
      <vt:lpstr>Ｐ7</vt:lpstr>
      <vt:lpstr>P８</vt:lpstr>
      <vt:lpstr>P９</vt:lpstr>
      <vt:lpstr>Ｐ10</vt:lpstr>
      <vt:lpstr>P11</vt:lpstr>
      <vt:lpstr>P12</vt:lpstr>
      <vt:lpstr>Ｐ13</vt:lpstr>
      <vt:lpstr>P14</vt:lpstr>
      <vt:lpstr>Ｐ15</vt:lpstr>
      <vt:lpstr>P16</vt:lpstr>
      <vt:lpstr>P17避難だっちゃ新聞1-1</vt:lpstr>
      <vt:lpstr>P18避難だっちゃ新聞1-2</vt:lpstr>
      <vt:lpstr>P19避難だっちゃ新聞2-1</vt:lpstr>
      <vt:lpstr>P20避難だっちゃ新聞2-2</vt:lpstr>
      <vt:lpstr>'Ｐ1'!Print_Area</vt:lpstr>
      <vt:lpstr>'Ｐ10'!Print_Area</vt:lpstr>
      <vt:lpstr>'P17避難だっちゃ新聞1-1'!Print_Area</vt:lpstr>
      <vt:lpstr>'P19避難だっちゃ新聞2-1'!Print_Area</vt:lpstr>
      <vt:lpstr>'Ｐ2'!Print_Area</vt:lpstr>
      <vt:lpstr>'P８'!Print_Area</vt:lpstr>
      <vt:lpstr>'P９'!Print_Area</vt:lpstr>
      <vt:lpstr>コントロールシート!Print_Area</vt:lpstr>
      <vt:lpstr>コントロールシート!Print_Titles</vt:lpstr>
      <vt:lpstr>夏川</vt:lpstr>
      <vt:lpstr>夏川登米市</vt:lpstr>
      <vt:lpstr>宮城県河川</vt:lpstr>
      <vt:lpstr>旧迫川</vt:lpstr>
      <vt:lpstr>旧迫川登米市</vt:lpstr>
      <vt:lpstr>荒川</vt:lpstr>
      <vt:lpstr>荒川登米市</vt:lpstr>
      <vt:lpstr>根拠法令</vt:lpstr>
      <vt:lpstr>小山田川</vt:lpstr>
      <vt:lpstr>小山田川登米市</vt:lpstr>
      <vt:lpstr>南沢川</vt:lpstr>
      <vt:lpstr>南沢川登米市</vt:lpstr>
      <vt:lpstr>二股川</vt:lpstr>
      <vt:lpstr>二股川登米市</vt:lpstr>
      <vt:lpstr>迫川</vt:lpstr>
      <vt:lpstr>迫川登米市</vt:lpstr>
      <vt:lpstr>法令</vt:lpstr>
      <vt:lpstr>北上川</vt:lpstr>
      <vt:lpstr>北上川登米市</vt:lpstr>
      <vt:lpstr>落堀川</vt:lpstr>
      <vt:lpstr>落堀川登米市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Mieko Tsuchiya（土屋美恵子）</dc:creator>
  <cp:lastModifiedBy>J24034</cp:lastModifiedBy>
  <cp:lastPrinted>2025-12-02T00:47:59Z</cp:lastPrinted>
  <dcterms:created xsi:type="dcterms:W3CDTF">2018-12-10T05:50:01Z</dcterms:created>
  <dcterms:modified xsi:type="dcterms:W3CDTF">2025-12-04T05:30:27Z</dcterms:modified>
</cp:coreProperties>
</file>