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tmnfilesv\10103000総務課\02 財産係\31_PPP・PFI関係\30 蛍光灯LED化\R07\00_プロポーザル募集関係\00 各種様式等\"/>
    </mc:Choice>
  </mc:AlternateContent>
  <xr:revisionPtr revIDLastSave="0" documentId="13_ncr:1_{5683F536-C2E2-45EB-9735-2E6DCF365FE3}" xr6:coauthVersionLast="47" xr6:coauthVersionMax="47" xr10:uidLastSave="{00000000-0000-0000-0000-000000000000}"/>
  <bookViews>
    <workbookView xWindow="-14505" yWindow="1950" windowWidth="14610" windowHeight="15585" xr2:uid="{00000000-000D-0000-FFFF-FFFF00000000}"/>
  </bookViews>
  <sheets>
    <sheet name="様式第9-1号" sheetId="3" r:id="rId1"/>
    <sheet name="様式第9-2号" sheetId="6" r:id="rId2"/>
  </sheets>
  <definedNames>
    <definedName name="_xlnm.Print_Area" localSheetId="0">'様式第9-1号'!$A$1:$D$8</definedName>
    <definedName name="_xlnm.Print_Area" localSheetId="1">'様式第9-2号'!$A$1:$S$28</definedName>
    <definedName name="_xlnm.Print_Titles" localSheetId="1">'様式第9-2号'!$4:$4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6" l="1"/>
  <c r="L27" i="6"/>
  <c r="H27" i="6"/>
  <c r="F27" i="6"/>
  <c r="E27" i="6"/>
  <c r="D27" i="6"/>
  <c r="D7" i="3"/>
  <c r="C7" i="3"/>
  <c r="B7" i="3"/>
  <c r="P26" i="6"/>
  <c r="D26" i="6" s="1"/>
  <c r="P25" i="6"/>
  <c r="D25" i="6" s="1"/>
  <c r="P24" i="6"/>
  <c r="D24" i="6" s="1"/>
  <c r="F24" i="6" s="1"/>
  <c r="P23" i="6"/>
  <c r="D23" i="6" s="1"/>
  <c r="P22" i="6"/>
  <c r="D22" i="6" s="1"/>
  <c r="F22" i="6" s="1"/>
  <c r="P21" i="6"/>
  <c r="D21" i="6" s="1"/>
  <c r="F21" i="6" s="1"/>
  <c r="P20" i="6"/>
  <c r="D20" i="6" s="1"/>
  <c r="F20" i="6" s="1"/>
  <c r="P19" i="6"/>
  <c r="D19" i="6" s="1"/>
  <c r="F19" i="6" s="1"/>
  <c r="P18" i="6"/>
  <c r="D18" i="6" s="1"/>
  <c r="P17" i="6"/>
  <c r="D17" i="6" s="1"/>
  <c r="P16" i="6"/>
  <c r="D16" i="6" s="1"/>
  <c r="F16" i="6" s="1"/>
  <c r="P15" i="6"/>
  <c r="D15" i="6" s="1"/>
  <c r="P14" i="6"/>
  <c r="D14" i="6" s="1"/>
  <c r="P13" i="6"/>
  <c r="D13" i="6" s="1"/>
  <c r="F13" i="6" s="1"/>
  <c r="P12" i="6"/>
  <c r="D12" i="6" s="1"/>
  <c r="F12" i="6" s="1"/>
  <c r="P11" i="6"/>
  <c r="D11" i="6" s="1"/>
  <c r="F11" i="6" s="1"/>
  <c r="P10" i="6"/>
  <c r="D10" i="6" s="1"/>
  <c r="P9" i="6"/>
  <c r="D9" i="6" s="1"/>
  <c r="P8" i="6"/>
  <c r="D8" i="6" s="1"/>
  <c r="F8" i="6" s="1"/>
  <c r="P7" i="6"/>
  <c r="D7" i="6" s="1"/>
  <c r="D6" i="6"/>
  <c r="E6" i="6" l="1"/>
  <c r="F6" i="6"/>
  <c r="E18" i="6"/>
  <c r="F18" i="6"/>
  <c r="E7" i="6"/>
  <c r="F7" i="6"/>
  <c r="E15" i="6"/>
  <c r="F15" i="6"/>
  <c r="E23" i="6"/>
  <c r="F23" i="6"/>
  <c r="E10" i="6"/>
  <c r="F10" i="6"/>
  <c r="E25" i="6"/>
  <c r="F25" i="6"/>
  <c r="E9" i="6"/>
  <c r="F9" i="6"/>
  <c r="E14" i="6"/>
  <c r="F14" i="6"/>
  <c r="E26" i="6"/>
  <c r="F26" i="6"/>
  <c r="E17" i="6"/>
  <c r="F17" i="6"/>
  <c r="E16" i="6"/>
  <c r="E11" i="6"/>
  <c r="E8" i="6"/>
  <c r="E19" i="6"/>
  <c r="E12" i="6"/>
  <c r="E20" i="6"/>
  <c r="E24" i="6"/>
  <c r="E21" i="6"/>
  <c r="E13" i="6"/>
  <c r="E22" i="6"/>
  <c r="P27" i="6"/>
  <c r="D8" i="3" l="1"/>
  <c r="C8" i="3"/>
  <c r="B8" i="3"/>
</calcChain>
</file>

<file path=xl/sharedStrings.xml><?xml version="1.0" encoding="utf-8"?>
<sst xmlns="http://schemas.openxmlformats.org/spreadsheetml/2006/main" count="131" uniqueCount="49">
  <si>
    <t>名称</t>
    <rPh sb="0" eb="2">
      <t>メイショウ</t>
    </rPh>
    <phoneticPr fontId="1"/>
  </si>
  <si>
    <t>施設用途</t>
    <rPh sb="0" eb="2">
      <t>シセツ</t>
    </rPh>
    <rPh sb="2" eb="4">
      <t>ヨウト</t>
    </rPh>
    <phoneticPr fontId="1"/>
  </si>
  <si>
    <t>W</t>
    <phoneticPr fontId="1"/>
  </si>
  <si>
    <t>※現状から全て（間引かずに）LEDへ更新した際の数値を入力お願いします。</t>
    <rPh sb="1" eb="3">
      <t>ゲンジョウ</t>
    </rPh>
    <rPh sb="5" eb="6">
      <t>スベ</t>
    </rPh>
    <rPh sb="18" eb="20">
      <t>コウシン</t>
    </rPh>
    <rPh sb="22" eb="23">
      <t>サイ</t>
    </rPh>
    <rPh sb="24" eb="26">
      <t>スウチ</t>
    </rPh>
    <rPh sb="27" eb="29">
      <t>ニュウリョク</t>
    </rPh>
    <rPh sb="30" eb="31">
      <t>ネガ</t>
    </rPh>
    <phoneticPr fontId="1"/>
  </si>
  <si>
    <t>※黄色のマス目にのみ数値入力をお願いします。</t>
    <rPh sb="1" eb="3">
      <t>キイロ</t>
    </rPh>
    <rPh sb="6" eb="7">
      <t>メ</t>
    </rPh>
    <rPh sb="10" eb="12">
      <t>スウチ</t>
    </rPh>
    <rPh sb="12" eb="14">
      <t>ニュウリョク</t>
    </rPh>
    <rPh sb="16" eb="17">
      <t>ネガ</t>
    </rPh>
    <phoneticPr fontId="1"/>
  </si>
  <si>
    <t>※点灯時間は下記の通り一律とします。</t>
    <rPh sb="1" eb="3">
      <t>テントウ</t>
    </rPh>
    <rPh sb="3" eb="5">
      <t>ジカン</t>
    </rPh>
    <rPh sb="6" eb="8">
      <t>カキ</t>
    </rPh>
    <rPh sb="9" eb="10">
      <t>トオ</t>
    </rPh>
    <rPh sb="11" eb="13">
      <t>イチリツ</t>
    </rPh>
    <phoneticPr fontId="1"/>
  </si>
  <si>
    <t>時間</t>
    <rPh sb="0" eb="2">
      <t>ジカン</t>
    </rPh>
    <phoneticPr fontId="1"/>
  </si>
  <si>
    <t>現状の電気容量（カタログ掲載の値）
既設光源が消費する電気容量合計</t>
    <rPh sb="18" eb="20">
      <t>キセツ</t>
    </rPh>
    <rPh sb="20" eb="22">
      <t>コウゲン</t>
    </rPh>
    <phoneticPr fontId="1"/>
  </si>
  <si>
    <t>LEDの電気容量（カタログ掲載の値）
LED光源が消費する電気容量合計</t>
    <rPh sb="22" eb="24">
      <t>コウゲン</t>
    </rPh>
    <phoneticPr fontId="1"/>
  </si>
  <si>
    <t>小計</t>
    <rPh sb="0" eb="2">
      <t>ショウケイ</t>
    </rPh>
    <phoneticPr fontId="1"/>
  </si>
  <si>
    <t>エネルギー削減効果比較表（プロポーザル提案用）</t>
    <rPh sb="19" eb="22">
      <t>テイアンヨウ</t>
    </rPh>
    <phoneticPr fontId="1"/>
  </si>
  <si>
    <r>
      <t xml:space="preserve">①電力使用量削減効果
</t>
    </r>
    <r>
      <rPr>
        <sz val="10.5"/>
        <color indexed="8"/>
        <rFont val="メイリオ"/>
        <family val="3"/>
        <charset val="128"/>
      </rPr>
      <t>(kWh/年)</t>
    </r>
    <rPh sb="1" eb="3">
      <t>デンリョク</t>
    </rPh>
    <rPh sb="3" eb="6">
      <t>シヨウリョウ</t>
    </rPh>
    <rPh sb="6" eb="8">
      <t>サクゲン</t>
    </rPh>
    <rPh sb="8" eb="10">
      <t>コウカ</t>
    </rPh>
    <phoneticPr fontId="2"/>
  </si>
  <si>
    <r>
      <t xml:space="preserve">②電気料金削減効果
</t>
    </r>
    <r>
      <rPr>
        <sz val="10.5"/>
        <color indexed="8"/>
        <rFont val="メイリオ"/>
        <family val="3"/>
        <charset val="128"/>
      </rPr>
      <t>(円/年)
【①×30円/kWh】</t>
    </r>
    <rPh sb="1" eb="3">
      <t>デンキ</t>
    </rPh>
    <rPh sb="3" eb="5">
      <t>リョウキン</t>
    </rPh>
    <rPh sb="5" eb="7">
      <t>サクゲン</t>
    </rPh>
    <rPh sb="7" eb="9">
      <t>コウカ</t>
    </rPh>
    <phoneticPr fontId="2"/>
  </si>
  <si>
    <t>エネルギー削減効果比較表内訳書（プロポーザル提案用）</t>
    <rPh sb="12" eb="15">
      <t>ウチワケショ</t>
    </rPh>
    <rPh sb="22" eb="24">
      <t>テイアン</t>
    </rPh>
    <rPh sb="24" eb="25">
      <t>ヨウ</t>
    </rPh>
    <phoneticPr fontId="1"/>
  </si>
  <si>
    <t>No.</t>
    <phoneticPr fontId="1"/>
  </si>
  <si>
    <t>年間の点灯時間
9時間（1日）　ｘ　24日（1月)
　ｘ　12か月</t>
    <phoneticPr fontId="1"/>
  </si>
  <si>
    <t>（注）「①電力使用量削減効果」及び「②電気料金削減効果」は小数点以下四捨五入、「③Co2排出量削減効果」は小数点第２位以下四捨五入とする。</t>
    <rPh sb="1" eb="2">
      <t>チュウ</t>
    </rPh>
    <rPh sb="5" eb="7">
      <t>デンリョク</t>
    </rPh>
    <rPh sb="7" eb="10">
      <t>シヨウリョウ</t>
    </rPh>
    <rPh sb="10" eb="12">
      <t>サクゲン</t>
    </rPh>
    <rPh sb="12" eb="14">
      <t>コウカ</t>
    </rPh>
    <rPh sb="15" eb="16">
      <t>オヨ</t>
    </rPh>
    <rPh sb="19" eb="21">
      <t>デンキ</t>
    </rPh>
    <rPh sb="21" eb="23">
      <t>リョウキン</t>
    </rPh>
    <rPh sb="23" eb="25">
      <t>サクゲン</t>
    </rPh>
    <rPh sb="25" eb="27">
      <t>コウカ</t>
    </rPh>
    <rPh sb="29" eb="32">
      <t>ショウスウテン</t>
    </rPh>
    <rPh sb="32" eb="34">
      <t>イカ</t>
    </rPh>
    <rPh sb="34" eb="38">
      <t>シシャゴニュウ</t>
    </rPh>
    <rPh sb="53" eb="56">
      <t>ショウスウテン</t>
    </rPh>
    <rPh sb="56" eb="57">
      <t>ダイ</t>
    </rPh>
    <rPh sb="58" eb="59">
      <t>イ</t>
    </rPh>
    <rPh sb="59" eb="61">
      <t>イカ</t>
    </rPh>
    <rPh sb="61" eb="65">
      <t>シシャゴニュウ</t>
    </rPh>
    <phoneticPr fontId="1"/>
  </si>
  <si>
    <t>対象施設</t>
    <rPh sb="0" eb="4">
      <t>タイショウシセツ</t>
    </rPh>
    <phoneticPr fontId="1"/>
  </si>
  <si>
    <t>施設</t>
    <rPh sb="0" eb="2">
      <t>シセツ</t>
    </rPh>
    <phoneticPr fontId="1"/>
  </si>
  <si>
    <t>対象の公共施設</t>
    <rPh sb="0" eb="2">
      <t>タイショウ</t>
    </rPh>
    <rPh sb="3" eb="7">
      <t>コウキョウシセツ</t>
    </rPh>
    <phoneticPr fontId="1"/>
  </si>
  <si>
    <t>【様式第9-2号】</t>
    <phoneticPr fontId="1"/>
  </si>
  <si>
    <t>【様式第9-1号】</t>
    <phoneticPr fontId="1"/>
  </si>
  <si>
    <r>
      <t xml:space="preserve">③Co2排出量削減効果
</t>
    </r>
    <r>
      <rPr>
        <sz val="10.5"/>
        <color indexed="8"/>
        <rFont val="メイリオ"/>
        <family val="3"/>
        <charset val="128"/>
      </rPr>
      <t>(t-CO2/kWh/年)
CO2排出係数
0.474kg-CO2/kWh</t>
    </r>
    <rPh sb="4" eb="6">
      <t>ハイシュツ</t>
    </rPh>
    <rPh sb="6" eb="7">
      <t>リョウ</t>
    </rPh>
    <rPh sb="7" eb="9">
      <t>サクゲン</t>
    </rPh>
    <rPh sb="9" eb="11">
      <t>コウカ</t>
    </rPh>
    <rPh sb="29" eb="31">
      <t>ハイシュツ</t>
    </rPh>
    <rPh sb="31" eb="33">
      <t>ケイスウ</t>
    </rPh>
    <phoneticPr fontId="2"/>
  </si>
  <si>
    <t>（計21施設）</t>
    <rPh sb="4" eb="6">
      <t>シセツ</t>
    </rPh>
    <phoneticPr fontId="1"/>
  </si>
  <si>
    <t>（計21施設）</t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</si>
  <si>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</si>
  <si>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</si>
  <si>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小学校</t>
    <phoneticPr fontId="1"/>
  </si>
  <si>
    <t>佐沼小学校</t>
  </si>
  <si>
    <t>佐沼小学校</t>
    <phoneticPr fontId="1"/>
  </si>
  <si>
    <t>新田小学校</t>
    <phoneticPr fontId="1"/>
  </si>
  <si>
    <t>登米小学校</t>
    <phoneticPr fontId="1"/>
  </si>
  <si>
    <t>加賀野小学校</t>
    <phoneticPr fontId="1"/>
  </si>
  <si>
    <t>上沼小学校</t>
    <phoneticPr fontId="1"/>
  </si>
  <si>
    <t>石森小学校</t>
    <phoneticPr fontId="1"/>
  </si>
  <si>
    <t>宝江小学校</t>
    <phoneticPr fontId="1"/>
  </si>
  <si>
    <t>浅水小学校</t>
    <phoneticPr fontId="1"/>
  </si>
  <si>
    <t>豊里小学校</t>
    <phoneticPr fontId="1"/>
  </si>
  <si>
    <t>石越小学校</t>
    <phoneticPr fontId="1"/>
  </si>
  <si>
    <t>佐沼中学校</t>
    <phoneticPr fontId="1"/>
  </si>
  <si>
    <t>新田中学校</t>
    <phoneticPr fontId="1"/>
  </si>
  <si>
    <t>登米中学校</t>
    <phoneticPr fontId="1"/>
  </si>
  <si>
    <t>東和中学校</t>
    <phoneticPr fontId="1"/>
  </si>
  <si>
    <t>中田中学校</t>
    <phoneticPr fontId="1"/>
  </si>
  <si>
    <t>豊里中学校</t>
    <phoneticPr fontId="1"/>
  </si>
  <si>
    <t>米山中学校</t>
    <phoneticPr fontId="1"/>
  </si>
  <si>
    <t>石越中学校</t>
    <phoneticPr fontId="1"/>
  </si>
  <si>
    <t>南方中学校</t>
    <phoneticPr fontId="1"/>
  </si>
  <si>
    <t>津山中学校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</si>
</sst>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3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.5"/>
      <color indexed="8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.5"/>
      <name val="メイリオ"/>
      <family val="3"/>
      <charset val="128"/>
    </font>
    <font>
      <sz val="10.5"/>
      <name val="メイリオ"/>
      <family val="3"/>
      <charset val="128"/>
    </font>
    <font>
      <sz val="10.5"/>
      <color theme="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7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38" fontId="6" fillId="3" borderId="8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2" borderId="0" xfId="3" applyFont="1" applyFill="1">
      <alignment vertical="center"/>
    </xf>
    <xf numFmtId="0" fontId="6" fillId="2" borderId="0" xfId="3" applyFont="1" applyFill="1" applyAlignment="1">
      <alignment horizontal="center" vertical="center"/>
    </xf>
    <xf numFmtId="38" fontId="6" fillId="2" borderId="0" xfId="2" applyFont="1" applyFill="1">
      <alignment vertical="center"/>
    </xf>
    <xf numFmtId="0" fontId="6" fillId="2" borderId="0" xfId="3" applyFont="1" applyFill="1" applyAlignment="1">
      <alignment horizontal="right"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right" vertical="center"/>
    </xf>
    <xf numFmtId="38" fontId="6" fillId="2" borderId="13" xfId="1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 shrinkToFit="1"/>
    </xf>
    <xf numFmtId="38" fontId="6" fillId="2" borderId="2" xfId="1" applyFont="1" applyFill="1" applyBorder="1" applyAlignment="1">
      <alignment horizontal="right" vertical="center"/>
    </xf>
    <xf numFmtId="176" fontId="6" fillId="2" borderId="14" xfId="1" applyNumberFormat="1" applyFont="1" applyFill="1" applyBorder="1" applyAlignment="1">
      <alignment horizontal="right" vertical="center"/>
    </xf>
    <xf numFmtId="38" fontId="6" fillId="2" borderId="15" xfId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shrinkToFit="1"/>
    </xf>
    <xf numFmtId="38" fontId="6" fillId="2" borderId="4" xfId="1" applyFont="1" applyFill="1" applyBorder="1" applyAlignment="1">
      <alignment horizontal="right" vertical="center"/>
    </xf>
    <xf numFmtId="176" fontId="6" fillId="2" borderId="5" xfId="1" applyNumberFormat="1" applyFont="1" applyFill="1" applyBorder="1" applyAlignment="1">
      <alignment horizontal="right" vertical="center"/>
    </xf>
    <xf numFmtId="0" fontId="6" fillId="3" borderId="10" xfId="3" applyFont="1" applyFill="1" applyBorder="1" applyAlignment="1">
      <alignment horizontal="center" vertical="center" shrinkToFit="1"/>
    </xf>
    <xf numFmtId="0" fontId="6" fillId="3" borderId="11" xfId="3" applyFont="1" applyFill="1" applyBorder="1" applyAlignment="1">
      <alignment horizontal="center" vertical="center"/>
    </xf>
    <xf numFmtId="0" fontId="6" fillId="3" borderId="11" xfId="3" applyFont="1" applyFill="1" applyBorder="1" applyAlignment="1">
      <alignment horizontal="center" vertical="center" shrinkToFit="1"/>
    </xf>
    <xf numFmtId="0" fontId="6" fillId="3" borderId="11" xfId="3" applyFont="1" applyFill="1" applyBorder="1" applyAlignment="1">
      <alignment horizontal="center" vertical="center" wrapText="1" shrinkToFit="1"/>
    </xf>
    <xf numFmtId="38" fontId="6" fillId="3" borderId="11" xfId="2" applyFont="1" applyFill="1" applyBorder="1" applyAlignment="1">
      <alignment horizontal="center" vertical="center" wrapText="1" shrinkToFit="1"/>
    </xf>
    <xf numFmtId="0" fontId="6" fillId="3" borderId="12" xfId="3" applyFont="1" applyFill="1" applyBorder="1" applyAlignment="1">
      <alignment horizontal="center" vertical="center" wrapText="1" shrinkToFit="1"/>
    </xf>
    <xf numFmtId="0" fontId="6" fillId="3" borderId="8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/>
    </xf>
    <xf numFmtId="0" fontId="6" fillId="3" borderId="4" xfId="3" applyFont="1" applyFill="1" applyBorder="1" applyAlignment="1">
      <alignment horizontal="center" vertical="center"/>
    </xf>
    <xf numFmtId="0" fontId="6" fillId="3" borderId="9" xfId="3" applyFont="1" applyFill="1" applyBorder="1">
      <alignment vertical="center"/>
    </xf>
    <xf numFmtId="0" fontId="6" fillId="3" borderId="16" xfId="3" applyFont="1" applyFill="1" applyBorder="1">
      <alignment vertical="center"/>
    </xf>
    <xf numFmtId="0" fontId="6" fillId="3" borderId="5" xfId="3" applyFont="1" applyFill="1" applyBorder="1">
      <alignment vertical="center"/>
    </xf>
    <xf numFmtId="0" fontId="11" fillId="2" borderId="0" xfId="3" applyFont="1" applyFill="1">
      <alignment vertical="center"/>
    </xf>
    <xf numFmtId="0" fontId="10" fillId="3" borderId="28" xfId="0" applyFont="1" applyFill="1" applyBorder="1" applyAlignment="1">
      <alignment horizontal="center" vertical="center" wrapText="1"/>
    </xf>
    <xf numFmtId="38" fontId="6" fillId="2" borderId="29" xfId="1" applyFont="1" applyFill="1" applyBorder="1" applyAlignment="1">
      <alignment vertical="center"/>
    </xf>
    <xf numFmtId="176" fontId="6" fillId="2" borderId="30" xfId="0" applyNumberFormat="1" applyFont="1" applyFill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6" fillId="2" borderId="23" xfId="1" applyFont="1" applyFill="1" applyBorder="1" applyAlignment="1">
      <alignment vertical="center"/>
    </xf>
    <xf numFmtId="38" fontId="6" fillId="2" borderId="1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38" fontId="6" fillId="2" borderId="21" xfId="1" applyFont="1" applyFill="1" applyBorder="1" applyAlignment="1">
      <alignment vertical="center"/>
    </xf>
    <xf numFmtId="38" fontId="6" fillId="2" borderId="3" xfId="1" applyFont="1" applyFill="1" applyBorder="1" applyAlignment="1">
      <alignment vertical="center"/>
    </xf>
    <xf numFmtId="38" fontId="6" fillId="2" borderId="22" xfId="1" applyFont="1" applyFill="1" applyBorder="1" applyAlignment="1">
      <alignment vertical="center"/>
    </xf>
    <xf numFmtId="38" fontId="6" fillId="2" borderId="15" xfId="1" applyFont="1" applyFill="1" applyBorder="1" applyAlignment="1">
      <alignment vertical="center"/>
    </xf>
    <xf numFmtId="38" fontId="6" fillId="2" borderId="24" xfId="1" applyFont="1" applyFill="1" applyBorder="1" applyAlignment="1">
      <alignment vertical="center"/>
    </xf>
    <xf numFmtId="38" fontId="6" fillId="2" borderId="17" xfId="1" applyFont="1" applyFill="1" applyBorder="1" applyAlignment="1">
      <alignment vertical="center"/>
    </xf>
    <xf numFmtId="38" fontId="6" fillId="2" borderId="25" xfId="1" applyFont="1" applyFill="1" applyBorder="1" applyAlignment="1">
      <alignment vertical="center"/>
    </xf>
    <xf numFmtId="38" fontId="6" fillId="2" borderId="7" xfId="1" applyFont="1" applyFill="1" applyBorder="1" applyAlignment="1">
      <alignment vertical="center"/>
    </xf>
    <xf numFmtId="0" fontId="9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/>
    </xf>
    <xf numFmtId="0" fontId="6" fillId="3" borderId="31" xfId="3" applyFont="1" applyFill="1" applyBorder="1" applyAlignment="1">
      <alignment horizontal="center" vertical="center" wrapText="1"/>
    </xf>
    <xf numFmtId="0" fontId="6" fillId="3" borderId="11" xfId="3" applyFont="1" applyFill="1" applyBorder="1" applyAlignment="1">
      <alignment horizontal="center" vertical="center"/>
    </xf>
    <xf numFmtId="0" fontId="6" fillId="3" borderId="11" xfId="3" applyFont="1" applyFill="1" applyBorder="1" applyAlignment="1">
      <alignment horizontal="center" vertical="center" wrapText="1"/>
    </xf>
    <xf numFmtId="0" fontId="6" fillId="3" borderId="12" xfId="3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center" vertical="center" shrinkToFit="1"/>
    </xf>
    <xf numFmtId="0" fontId="6" fillId="3" borderId="17" xfId="3" applyFont="1" applyFill="1" applyBorder="1" applyAlignment="1">
      <alignment horizontal="center" vertical="center" shrinkToFit="1"/>
    </xf>
    <xf numFmtId="0" fontId="6" fillId="3" borderId="25" xfId="3" applyFont="1" applyFill="1" applyBorder="1" applyAlignment="1">
      <alignment horizontal="center" vertical="center" shrinkToFit="1"/>
    </xf>
    <xf numFmtId="38" fontId="10" fillId="3" borderId="18" xfId="1" applyFont="1" applyFill="1" applyBorder="1" applyAlignment="1">
      <alignment horizontal="center" vertical="center"/>
    </xf>
    <xf numFmtId="38" fontId="10" fillId="3" borderId="19" xfId="1" applyFont="1" applyFill="1" applyBorder="1" applyAlignment="1">
      <alignment horizontal="center" vertical="center"/>
    </xf>
    <xf numFmtId="38" fontId="10" fillId="3" borderId="20" xfId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vertical="center"/>
    </xf>
    <xf numFmtId="38" fontId="6" fillId="2" borderId="26" xfId="1" applyFont="1" applyFill="1" applyBorder="1" applyAlignment="1">
      <alignment vertical="center"/>
    </xf>
    <xf numFmtId="38" fontId="6" fillId="2" borderId="27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2" borderId="8" xfId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"/>
  <sheetViews>
    <sheetView tabSelected="1" view="pageBreakPreview" zoomScaleNormal="100" zoomScaleSheetLayoutView="100" workbookViewId="0">
      <selection activeCell="B16" sqref="B16"/>
    </sheetView>
  </sheetViews>
  <sheetFormatPr defaultColWidth="8.90625" defaultRowHeight="17.5" x14ac:dyDescent="0.2"/>
  <cols>
    <col min="1" max="1" width="21.08984375" style="3" customWidth="1"/>
    <col min="2" max="4" width="21.08984375" style="1" customWidth="1"/>
    <col min="5" max="16384" width="8.90625" style="1"/>
  </cols>
  <sheetData>
    <row r="1" spans="1:4" ht="21" customHeight="1" x14ac:dyDescent="0.2">
      <c r="A1" s="4" t="s">
        <v>21</v>
      </c>
      <c r="D1" s="2"/>
    </row>
    <row r="2" spans="1:4" ht="12" customHeight="1" x14ac:dyDescent="0.2">
      <c r="A2" s="4"/>
      <c r="D2" s="2"/>
    </row>
    <row r="3" spans="1:4" ht="27" customHeight="1" x14ac:dyDescent="0.2">
      <c r="A3" s="43" t="s">
        <v>10</v>
      </c>
      <c r="B3" s="43"/>
      <c r="C3" s="43"/>
      <c r="D3" s="43"/>
    </row>
    <row r="4" spans="1:4" ht="12" customHeight="1" x14ac:dyDescent="0.2">
      <c r="A4" s="4"/>
      <c r="D4" s="2"/>
    </row>
    <row r="5" spans="1:4" ht="18" customHeight="1" thickBot="1" x14ac:dyDescent="0.25">
      <c r="A5" s="39"/>
      <c r="B5" s="39"/>
      <c r="C5" s="39"/>
      <c r="D5" s="39"/>
    </row>
    <row r="6" spans="1:4" ht="27" customHeight="1" thickBot="1" x14ac:dyDescent="0.25">
      <c r="A6" s="40" t="s">
        <v>19</v>
      </c>
      <c r="B6" s="41"/>
      <c r="C6" s="41"/>
      <c r="D6" s="42"/>
    </row>
    <row r="7" spans="1:4" ht="78" customHeight="1" x14ac:dyDescent="0.2">
      <c r="A7" s="5" t="s">
        <v>18</v>
      </c>
      <c r="B7" s="6" t="str">
        <f>'様式第9-2号'!D4</f>
        <v>①電力使用量削減効果
(kWh/年)</v>
      </c>
      <c r="C7" s="7" t="str">
        <f>'様式第9-2号'!E4</f>
        <v>②電気料金削減効果
(円/年)
【①×30円/kWh】</v>
      </c>
      <c r="D7" s="8" t="str">
        <f>'様式第9-2号'!F4</f>
        <v>③Co2排出量削減効果
(t-CO2/kWh/年)
CO2排出係数
0.474kg-CO2/kWh</v>
      </c>
    </row>
    <row r="8" spans="1:4" ht="49.9" customHeight="1" thickBot="1" x14ac:dyDescent="0.25">
      <c r="A8" s="36" t="s">
        <v>17</v>
      </c>
      <c r="B8" s="37">
        <f>'様式第9-2号'!D27</f>
        <v>0</v>
      </c>
      <c r="C8" s="37">
        <f>'様式第9-2号'!E27</f>
        <v>0</v>
      </c>
      <c r="D8" s="38">
        <f>'様式第9-2号'!F27</f>
        <v>0</v>
      </c>
    </row>
  </sheetData>
  <mergeCells count="3">
    <mergeCell ref="A5:D5"/>
    <mergeCell ref="A6:D6"/>
    <mergeCell ref="A3:D3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N28"/>
  <sheetViews>
    <sheetView view="pageBreakPreview" zoomScaleNormal="100" zoomScaleSheetLayoutView="100" workbookViewId="0">
      <selection activeCell="D15" sqref="D15"/>
    </sheetView>
  </sheetViews>
  <sheetFormatPr defaultColWidth="9" defaultRowHeight="16.5" x14ac:dyDescent="0.2"/>
  <cols>
    <col min="1" max="1" width="5.26953125" style="9" customWidth="1"/>
    <col min="2" max="2" width="11.6328125" style="10" customWidth="1"/>
    <col min="3" max="3" width="29.453125" style="9" customWidth="1"/>
    <col min="4" max="4" width="22.26953125" style="9" customWidth="1"/>
    <col min="5" max="5" width="22.26953125" style="11" customWidth="1"/>
    <col min="6" max="6" width="22.26953125" style="9" customWidth="1"/>
    <col min="7" max="7" width="9" style="9" customWidth="1"/>
    <col min="8" max="19" width="8.90625" style="9" customWidth="1"/>
    <col min="20" max="248" width="9" style="9" customWidth="1"/>
    <col min="249" max="16384" width="9" style="13"/>
  </cols>
  <sheetData>
    <row r="1" spans="1:19" x14ac:dyDescent="0.2">
      <c r="A1" s="9" t="s">
        <v>20</v>
      </c>
      <c r="F1" s="12"/>
    </row>
    <row r="2" spans="1:19" x14ac:dyDescent="0.2">
      <c r="F2" s="14"/>
      <c r="H2" s="56" t="s">
        <v>4</v>
      </c>
      <c r="I2" s="56"/>
      <c r="J2" s="56"/>
      <c r="K2" s="56"/>
      <c r="L2" s="56"/>
      <c r="M2" s="56"/>
      <c r="N2" s="56"/>
      <c r="O2" s="56"/>
      <c r="P2" s="35"/>
      <c r="Q2" s="35"/>
      <c r="R2" s="35"/>
      <c r="S2" s="35"/>
    </row>
    <row r="3" spans="1:19" ht="23" thickBot="1" x14ac:dyDescent="0.25">
      <c r="A3" s="55" t="s">
        <v>13</v>
      </c>
      <c r="B3" s="55"/>
      <c r="C3" s="55"/>
      <c r="D3" s="55"/>
      <c r="E3" s="55"/>
      <c r="F3" s="55"/>
      <c r="H3" s="56" t="s">
        <v>3</v>
      </c>
      <c r="I3" s="56"/>
      <c r="J3" s="56"/>
      <c r="K3" s="56"/>
      <c r="L3" s="56"/>
      <c r="M3" s="56"/>
      <c r="N3" s="56"/>
      <c r="O3" s="56"/>
      <c r="P3" s="56" t="s">
        <v>5</v>
      </c>
      <c r="Q3" s="56"/>
      <c r="R3" s="56"/>
      <c r="S3" s="56"/>
    </row>
    <row r="4" spans="1:19" ht="78" customHeight="1" thickBot="1" x14ac:dyDescent="0.25">
      <c r="A4" s="23" t="s">
        <v>14</v>
      </c>
      <c r="B4" s="24" t="s">
        <v>1</v>
      </c>
      <c r="C4" s="25" t="s">
        <v>0</v>
      </c>
      <c r="D4" s="26" t="s">
        <v>11</v>
      </c>
      <c r="E4" s="27" t="s">
        <v>12</v>
      </c>
      <c r="F4" s="28" t="s">
        <v>22</v>
      </c>
      <c r="H4" s="57" t="s">
        <v>7</v>
      </c>
      <c r="I4" s="58"/>
      <c r="J4" s="58"/>
      <c r="K4" s="58"/>
      <c r="L4" s="59" t="s">
        <v>8</v>
      </c>
      <c r="M4" s="58"/>
      <c r="N4" s="58"/>
      <c r="O4" s="58"/>
      <c r="P4" s="59" t="s">
        <v>15</v>
      </c>
      <c r="Q4" s="58"/>
      <c r="R4" s="58"/>
      <c r="S4" s="60"/>
    </row>
    <row r="5" spans="1:19" ht="19.899999999999999" customHeight="1" thickBot="1" x14ac:dyDescent="0.25">
      <c r="A5" s="64" t="s">
        <v>23</v>
      </c>
      <c r="B5" s="65"/>
      <c r="C5" s="65"/>
      <c r="D5" s="65"/>
      <c r="E5" s="65"/>
      <c r="F5" s="66"/>
      <c r="H5" s="64" t="s">
        <v>24</v>
      </c>
      <c r="I5" s="65"/>
      <c r="J5" s="65"/>
      <c r="K5" s="65"/>
      <c r="L5" s="65"/>
      <c r="M5" s="65"/>
      <c r="N5" s="65"/>
      <c r="O5" s="65"/>
      <c r="P5" s="65"/>
      <c r="Q5" s="65"/>
      <c r="R5" s="65"/>
      <c r="S5" s="66"/>
    </row>
    <row r="6" spans="1:19" ht="19.899999999999999" customHeight="1" x14ac:dyDescent="0.2">
      <c r="A6" s="15">
        <v>1</v>
      </c>
      <c r="B6" s="16" t="s">
        <v>25</v>
      </c>
      <c r="C6" s="16" t="s">
        <v>29</v>
      </c>
      <c r="D6" s="17">
        <f>ROUND((H6-L6)/1000*P6,0)</f>
        <v>0</v>
      </c>
      <c r="E6" s="17">
        <f>D6*30</f>
        <v>0</v>
      </c>
      <c r="F6" s="18">
        <f>ROUND((D6*0.474/1000),1)</f>
        <v>0</v>
      </c>
      <c r="H6" s="67"/>
      <c r="I6" s="68"/>
      <c r="J6" s="69"/>
      <c r="K6" s="29" t="s">
        <v>2</v>
      </c>
      <c r="L6" s="70"/>
      <c r="M6" s="70"/>
      <c r="N6" s="70"/>
      <c r="O6" s="29" t="s">
        <v>2</v>
      </c>
      <c r="P6" s="71">
        <f>9*24*12</f>
        <v>2592</v>
      </c>
      <c r="Q6" s="71"/>
      <c r="R6" s="71"/>
      <c r="S6" s="32" t="s">
        <v>6</v>
      </c>
    </row>
    <row r="7" spans="1:19" ht="19.899999999999999" customHeight="1" x14ac:dyDescent="0.2">
      <c r="A7" s="19">
        <v>2</v>
      </c>
      <c r="B7" s="20" t="s">
        <v>27</v>
      </c>
      <c r="C7" s="72" t="s">
        <v>28</v>
      </c>
      <c r="D7" s="17">
        <f t="shared" ref="D7:D26" si="0">ROUND((H7-L7)/1000*P7,0)</f>
        <v>0</v>
      </c>
      <c r="E7" s="17">
        <f t="shared" ref="E7:E26" si="1">D7*30</f>
        <v>0</v>
      </c>
      <c r="F7" s="18">
        <f t="shared" ref="F7:F26" si="2">ROUND((D7*0.474/1000),1)</f>
        <v>0</v>
      </c>
      <c r="H7" s="50"/>
      <c r="I7" s="48"/>
      <c r="J7" s="49"/>
      <c r="K7" s="30" t="s">
        <v>2</v>
      </c>
      <c r="L7" s="46"/>
      <c r="M7" s="46"/>
      <c r="N7" s="46"/>
      <c r="O7" s="30" t="s">
        <v>2</v>
      </c>
      <c r="P7" s="45">
        <f t="shared" ref="P7:P24" si="3">9*24*12</f>
        <v>2592</v>
      </c>
      <c r="Q7" s="45"/>
      <c r="R7" s="45"/>
      <c r="S7" s="33" t="s">
        <v>6</v>
      </c>
    </row>
    <row r="8" spans="1:19" ht="19.899999999999999" customHeight="1" x14ac:dyDescent="0.2">
      <c r="A8" s="15">
        <v>3</v>
      </c>
      <c r="B8" s="20" t="s">
        <v>27</v>
      </c>
      <c r="C8" s="20" t="s">
        <v>30</v>
      </c>
      <c r="D8" s="17">
        <f t="shared" si="0"/>
        <v>0</v>
      </c>
      <c r="E8" s="17">
        <f t="shared" si="1"/>
        <v>0</v>
      </c>
      <c r="F8" s="18">
        <f t="shared" si="2"/>
        <v>0</v>
      </c>
      <c r="H8" s="50"/>
      <c r="I8" s="48"/>
      <c r="J8" s="49"/>
      <c r="K8" s="30" t="s">
        <v>2</v>
      </c>
      <c r="L8" s="46"/>
      <c r="M8" s="46"/>
      <c r="N8" s="46"/>
      <c r="O8" s="30" t="s">
        <v>2</v>
      </c>
      <c r="P8" s="45">
        <f t="shared" si="3"/>
        <v>2592</v>
      </c>
      <c r="Q8" s="45"/>
      <c r="R8" s="45"/>
      <c r="S8" s="33" t="s">
        <v>6</v>
      </c>
    </row>
    <row r="9" spans="1:19" ht="19.899999999999999" customHeight="1" x14ac:dyDescent="0.2">
      <c r="A9" s="19">
        <v>4</v>
      </c>
      <c r="B9" s="20" t="s">
        <v>27</v>
      </c>
      <c r="C9" s="20" t="s">
        <v>31</v>
      </c>
      <c r="D9" s="17">
        <f t="shared" si="0"/>
        <v>0</v>
      </c>
      <c r="E9" s="17">
        <f t="shared" si="1"/>
        <v>0</v>
      </c>
      <c r="F9" s="18">
        <f t="shared" si="2"/>
        <v>0</v>
      </c>
      <c r="H9" s="50"/>
      <c r="I9" s="48"/>
      <c r="J9" s="49"/>
      <c r="K9" s="30" t="s">
        <v>2</v>
      </c>
      <c r="L9" s="46"/>
      <c r="M9" s="46"/>
      <c r="N9" s="46"/>
      <c r="O9" s="30" t="s">
        <v>2</v>
      </c>
      <c r="P9" s="45">
        <f t="shared" si="3"/>
        <v>2592</v>
      </c>
      <c r="Q9" s="45"/>
      <c r="R9" s="45"/>
      <c r="S9" s="33" t="s">
        <v>6</v>
      </c>
    </row>
    <row r="10" spans="1:19" s="9" customFormat="1" ht="19.899999999999999" customHeight="1" x14ac:dyDescent="0.2">
      <c r="A10" s="15">
        <v>5</v>
      </c>
      <c r="B10" s="20" t="s">
        <v>27</v>
      </c>
      <c r="C10" s="20" t="s">
        <v>32</v>
      </c>
      <c r="D10" s="17">
        <f t="shared" si="0"/>
        <v>0</v>
      </c>
      <c r="E10" s="17">
        <f t="shared" si="1"/>
        <v>0</v>
      </c>
      <c r="F10" s="18">
        <f t="shared" si="2"/>
        <v>0</v>
      </c>
      <c r="H10" s="44"/>
      <c r="I10" s="45"/>
      <c r="J10" s="45"/>
      <c r="K10" s="30" t="s">
        <v>2</v>
      </c>
      <c r="L10" s="46"/>
      <c r="M10" s="46"/>
      <c r="N10" s="46"/>
      <c r="O10" s="30" t="s">
        <v>2</v>
      </c>
      <c r="P10" s="47">
        <f t="shared" si="3"/>
        <v>2592</v>
      </c>
      <c r="Q10" s="48"/>
      <c r="R10" s="49"/>
      <c r="S10" s="33" t="s">
        <v>6</v>
      </c>
    </row>
    <row r="11" spans="1:19" s="9" customFormat="1" ht="19.899999999999999" customHeight="1" x14ac:dyDescent="0.2">
      <c r="A11" s="19">
        <v>6</v>
      </c>
      <c r="B11" s="20" t="s">
        <v>27</v>
      </c>
      <c r="C11" s="20" t="s">
        <v>33</v>
      </c>
      <c r="D11" s="17">
        <f t="shared" si="0"/>
        <v>0</v>
      </c>
      <c r="E11" s="17">
        <f t="shared" si="1"/>
        <v>0</v>
      </c>
      <c r="F11" s="18">
        <f t="shared" si="2"/>
        <v>0</v>
      </c>
      <c r="H11" s="44"/>
      <c r="I11" s="45"/>
      <c r="J11" s="45"/>
      <c r="K11" s="30" t="s">
        <v>2</v>
      </c>
      <c r="L11" s="46"/>
      <c r="M11" s="46"/>
      <c r="N11" s="46"/>
      <c r="O11" s="30" t="s">
        <v>2</v>
      </c>
      <c r="P11" s="47">
        <f t="shared" si="3"/>
        <v>2592</v>
      </c>
      <c r="Q11" s="48"/>
      <c r="R11" s="49"/>
      <c r="S11" s="33" t="s">
        <v>6</v>
      </c>
    </row>
    <row r="12" spans="1:19" s="9" customFormat="1" ht="19.899999999999999" customHeight="1" x14ac:dyDescent="0.2">
      <c r="A12" s="15">
        <v>7</v>
      </c>
      <c r="B12" s="20" t="s">
        <v>27</v>
      </c>
      <c r="C12" s="20" t="s">
        <v>34</v>
      </c>
      <c r="D12" s="17">
        <f t="shared" si="0"/>
        <v>0</v>
      </c>
      <c r="E12" s="17">
        <f t="shared" si="1"/>
        <v>0</v>
      </c>
      <c r="F12" s="18">
        <f t="shared" si="2"/>
        <v>0</v>
      </c>
      <c r="H12" s="44"/>
      <c r="I12" s="45"/>
      <c r="J12" s="45"/>
      <c r="K12" s="30" t="s">
        <v>2</v>
      </c>
      <c r="L12" s="46"/>
      <c r="M12" s="46"/>
      <c r="N12" s="46"/>
      <c r="O12" s="30" t="s">
        <v>2</v>
      </c>
      <c r="P12" s="47">
        <f t="shared" si="3"/>
        <v>2592</v>
      </c>
      <c r="Q12" s="48"/>
      <c r="R12" s="49"/>
      <c r="S12" s="33" t="s">
        <v>6</v>
      </c>
    </row>
    <row r="13" spans="1:19" s="9" customFormat="1" ht="19.899999999999999" customHeight="1" x14ac:dyDescent="0.2">
      <c r="A13" s="15">
        <v>8</v>
      </c>
      <c r="B13" s="20" t="s">
        <v>27</v>
      </c>
      <c r="C13" s="20" t="s">
        <v>35</v>
      </c>
      <c r="D13" s="17">
        <f t="shared" si="0"/>
        <v>0</v>
      </c>
      <c r="E13" s="17">
        <f t="shared" si="1"/>
        <v>0</v>
      </c>
      <c r="F13" s="18">
        <f t="shared" si="2"/>
        <v>0</v>
      </c>
      <c r="H13" s="44"/>
      <c r="I13" s="45"/>
      <c r="J13" s="45"/>
      <c r="K13" s="30" t="s">
        <v>2</v>
      </c>
      <c r="L13" s="46"/>
      <c r="M13" s="46"/>
      <c r="N13" s="46"/>
      <c r="O13" s="30" t="s">
        <v>2</v>
      </c>
      <c r="P13" s="47">
        <f t="shared" si="3"/>
        <v>2592</v>
      </c>
      <c r="Q13" s="48"/>
      <c r="R13" s="49"/>
      <c r="S13" s="33" t="s">
        <v>6</v>
      </c>
    </row>
    <row r="14" spans="1:19" s="9" customFormat="1" ht="19.899999999999999" customHeight="1" x14ac:dyDescent="0.2">
      <c r="A14" s="19">
        <v>9</v>
      </c>
      <c r="B14" s="20" t="s">
        <v>27</v>
      </c>
      <c r="C14" s="20" t="s">
        <v>36</v>
      </c>
      <c r="D14" s="17">
        <f t="shared" si="0"/>
        <v>0</v>
      </c>
      <c r="E14" s="17">
        <f t="shared" si="1"/>
        <v>0</v>
      </c>
      <c r="F14" s="18">
        <f t="shared" si="2"/>
        <v>0</v>
      </c>
      <c r="H14" s="44"/>
      <c r="I14" s="45"/>
      <c r="J14" s="45"/>
      <c r="K14" s="30" t="s">
        <v>2</v>
      </c>
      <c r="L14" s="46"/>
      <c r="M14" s="46"/>
      <c r="N14" s="46"/>
      <c r="O14" s="30" t="s">
        <v>2</v>
      </c>
      <c r="P14" s="47">
        <f t="shared" si="3"/>
        <v>2592</v>
      </c>
      <c r="Q14" s="48"/>
      <c r="R14" s="49"/>
      <c r="S14" s="33" t="s">
        <v>6</v>
      </c>
    </row>
    <row r="15" spans="1:19" s="9" customFormat="1" ht="19.899999999999999" customHeight="1" x14ac:dyDescent="0.2">
      <c r="A15" s="15">
        <v>10</v>
      </c>
      <c r="B15" s="20" t="s">
        <v>27</v>
      </c>
      <c r="C15" s="20" t="s">
        <v>37</v>
      </c>
      <c r="D15" s="17">
        <f t="shared" si="0"/>
        <v>0</v>
      </c>
      <c r="E15" s="17">
        <f t="shared" si="1"/>
        <v>0</v>
      </c>
      <c r="F15" s="18">
        <f t="shared" si="2"/>
        <v>0</v>
      </c>
      <c r="H15" s="44"/>
      <c r="I15" s="45"/>
      <c r="J15" s="45"/>
      <c r="K15" s="30" t="s">
        <v>2</v>
      </c>
      <c r="L15" s="46"/>
      <c r="M15" s="46"/>
      <c r="N15" s="46"/>
      <c r="O15" s="30" t="s">
        <v>2</v>
      </c>
      <c r="P15" s="47">
        <f t="shared" si="3"/>
        <v>2592</v>
      </c>
      <c r="Q15" s="48"/>
      <c r="R15" s="49"/>
      <c r="S15" s="33" t="s">
        <v>6</v>
      </c>
    </row>
    <row r="16" spans="1:19" s="9" customFormat="1" ht="19.899999999999999" customHeight="1" x14ac:dyDescent="0.2">
      <c r="A16" s="19">
        <v>11</v>
      </c>
      <c r="B16" s="20" t="s">
        <v>27</v>
      </c>
      <c r="C16" s="20" t="s">
        <v>38</v>
      </c>
      <c r="D16" s="17">
        <f t="shared" si="0"/>
        <v>0</v>
      </c>
      <c r="E16" s="17">
        <f t="shared" si="1"/>
        <v>0</v>
      </c>
      <c r="F16" s="18">
        <f t="shared" si="2"/>
        <v>0</v>
      </c>
      <c r="H16" s="44"/>
      <c r="I16" s="45"/>
      <c r="J16" s="45"/>
      <c r="K16" s="30" t="s">
        <v>2</v>
      </c>
      <c r="L16" s="46"/>
      <c r="M16" s="46"/>
      <c r="N16" s="46"/>
      <c r="O16" s="30" t="s">
        <v>2</v>
      </c>
      <c r="P16" s="47">
        <f t="shared" si="3"/>
        <v>2592</v>
      </c>
      <c r="Q16" s="48"/>
      <c r="R16" s="49"/>
      <c r="S16" s="33" t="s">
        <v>6</v>
      </c>
    </row>
    <row r="17" spans="1:19" s="9" customFormat="1" ht="19.899999999999999" customHeight="1" x14ac:dyDescent="0.2">
      <c r="A17" s="15">
        <v>12</v>
      </c>
      <c r="B17" s="20" t="s">
        <v>26</v>
      </c>
      <c r="C17" s="20" t="s">
        <v>39</v>
      </c>
      <c r="D17" s="17">
        <f t="shared" si="0"/>
        <v>0</v>
      </c>
      <c r="E17" s="17">
        <f t="shared" si="1"/>
        <v>0</v>
      </c>
      <c r="F17" s="18">
        <f t="shared" si="2"/>
        <v>0</v>
      </c>
      <c r="H17" s="44"/>
      <c r="I17" s="45"/>
      <c r="J17" s="45"/>
      <c r="K17" s="30" t="s">
        <v>2</v>
      </c>
      <c r="L17" s="46"/>
      <c r="M17" s="46"/>
      <c r="N17" s="46"/>
      <c r="O17" s="30" t="s">
        <v>2</v>
      </c>
      <c r="P17" s="47">
        <f t="shared" si="3"/>
        <v>2592</v>
      </c>
      <c r="Q17" s="48"/>
      <c r="R17" s="49"/>
      <c r="S17" s="33" t="s">
        <v>6</v>
      </c>
    </row>
    <row r="18" spans="1:19" s="9" customFormat="1" ht="19.899999999999999" customHeight="1" x14ac:dyDescent="0.2">
      <c r="A18" s="15">
        <v>13</v>
      </c>
      <c r="B18" s="20" t="s">
        <v>26</v>
      </c>
      <c r="C18" s="20" t="s">
        <v>40</v>
      </c>
      <c r="D18" s="17">
        <f t="shared" si="0"/>
        <v>0</v>
      </c>
      <c r="E18" s="17">
        <f t="shared" si="1"/>
        <v>0</v>
      </c>
      <c r="F18" s="18">
        <f t="shared" si="2"/>
        <v>0</v>
      </c>
      <c r="H18" s="44"/>
      <c r="I18" s="45"/>
      <c r="J18" s="45"/>
      <c r="K18" s="30" t="s">
        <v>2</v>
      </c>
      <c r="L18" s="46"/>
      <c r="M18" s="46"/>
      <c r="N18" s="46"/>
      <c r="O18" s="30" t="s">
        <v>2</v>
      </c>
      <c r="P18" s="47">
        <f t="shared" si="3"/>
        <v>2592</v>
      </c>
      <c r="Q18" s="48"/>
      <c r="R18" s="49"/>
      <c r="S18" s="33" t="s">
        <v>6</v>
      </c>
    </row>
    <row r="19" spans="1:19" s="9" customFormat="1" ht="19.899999999999999" customHeight="1" x14ac:dyDescent="0.2">
      <c r="A19" s="19">
        <v>14</v>
      </c>
      <c r="B19" s="20" t="s">
        <v>26</v>
      </c>
      <c r="C19" s="20" t="s">
        <v>41</v>
      </c>
      <c r="D19" s="17">
        <f t="shared" si="0"/>
        <v>0</v>
      </c>
      <c r="E19" s="17">
        <f t="shared" si="1"/>
        <v>0</v>
      </c>
      <c r="F19" s="18">
        <f t="shared" si="2"/>
        <v>0</v>
      </c>
      <c r="H19" s="44"/>
      <c r="I19" s="45"/>
      <c r="J19" s="45"/>
      <c r="K19" s="30" t="s">
        <v>2</v>
      </c>
      <c r="L19" s="46"/>
      <c r="M19" s="46"/>
      <c r="N19" s="46"/>
      <c r="O19" s="30" t="s">
        <v>2</v>
      </c>
      <c r="P19" s="47">
        <f t="shared" si="3"/>
        <v>2592</v>
      </c>
      <c r="Q19" s="48"/>
      <c r="R19" s="49"/>
      <c r="S19" s="33" t="s">
        <v>6</v>
      </c>
    </row>
    <row r="20" spans="1:19" s="9" customFormat="1" ht="19.899999999999999" customHeight="1" x14ac:dyDescent="0.2">
      <c r="A20" s="15">
        <v>15</v>
      </c>
      <c r="B20" s="20" t="s">
        <v>26</v>
      </c>
      <c r="C20" s="20" t="s">
        <v>42</v>
      </c>
      <c r="D20" s="17">
        <f t="shared" si="0"/>
        <v>0</v>
      </c>
      <c r="E20" s="17">
        <f t="shared" si="1"/>
        <v>0</v>
      </c>
      <c r="F20" s="18">
        <f t="shared" si="2"/>
        <v>0</v>
      </c>
      <c r="H20" s="44"/>
      <c r="I20" s="45"/>
      <c r="J20" s="45"/>
      <c r="K20" s="30" t="s">
        <v>2</v>
      </c>
      <c r="L20" s="46"/>
      <c r="M20" s="46"/>
      <c r="N20" s="46"/>
      <c r="O20" s="30" t="s">
        <v>2</v>
      </c>
      <c r="P20" s="47">
        <f t="shared" si="3"/>
        <v>2592</v>
      </c>
      <c r="Q20" s="48"/>
      <c r="R20" s="49"/>
      <c r="S20" s="33" t="s">
        <v>6</v>
      </c>
    </row>
    <row r="21" spans="1:19" s="9" customFormat="1" ht="19.899999999999999" customHeight="1" x14ac:dyDescent="0.2">
      <c r="A21" s="19">
        <v>16</v>
      </c>
      <c r="B21" s="20" t="s">
        <v>26</v>
      </c>
      <c r="C21" s="20" t="s">
        <v>43</v>
      </c>
      <c r="D21" s="17">
        <f t="shared" si="0"/>
        <v>0</v>
      </c>
      <c r="E21" s="17">
        <f t="shared" si="1"/>
        <v>0</v>
      </c>
      <c r="F21" s="18">
        <f t="shared" si="2"/>
        <v>0</v>
      </c>
      <c r="H21" s="44"/>
      <c r="I21" s="45"/>
      <c r="J21" s="45"/>
      <c r="K21" s="30" t="s">
        <v>2</v>
      </c>
      <c r="L21" s="46"/>
      <c r="M21" s="46"/>
      <c r="N21" s="46"/>
      <c r="O21" s="30" t="s">
        <v>2</v>
      </c>
      <c r="P21" s="47">
        <f t="shared" si="3"/>
        <v>2592</v>
      </c>
      <c r="Q21" s="48"/>
      <c r="R21" s="49"/>
      <c r="S21" s="33" t="s">
        <v>6</v>
      </c>
    </row>
    <row r="22" spans="1:19" s="9" customFormat="1" ht="19.899999999999999" customHeight="1" x14ac:dyDescent="0.2">
      <c r="A22" s="15">
        <v>17</v>
      </c>
      <c r="B22" s="20" t="s">
        <v>26</v>
      </c>
      <c r="C22" s="20" t="s">
        <v>44</v>
      </c>
      <c r="D22" s="17">
        <f t="shared" si="0"/>
        <v>0</v>
      </c>
      <c r="E22" s="17">
        <f t="shared" si="1"/>
        <v>0</v>
      </c>
      <c r="F22" s="18">
        <f t="shared" si="2"/>
        <v>0</v>
      </c>
      <c r="H22" s="44"/>
      <c r="I22" s="45"/>
      <c r="J22" s="45"/>
      <c r="K22" s="30" t="s">
        <v>2</v>
      </c>
      <c r="L22" s="46"/>
      <c r="M22" s="46"/>
      <c r="N22" s="46"/>
      <c r="O22" s="30" t="s">
        <v>2</v>
      </c>
      <c r="P22" s="47">
        <f t="shared" si="3"/>
        <v>2592</v>
      </c>
      <c r="Q22" s="48"/>
      <c r="R22" s="49"/>
      <c r="S22" s="33" t="s">
        <v>6</v>
      </c>
    </row>
    <row r="23" spans="1:19" s="9" customFormat="1" ht="19.899999999999999" customHeight="1" x14ac:dyDescent="0.2">
      <c r="A23" s="15">
        <v>18</v>
      </c>
      <c r="B23" s="20" t="s">
        <v>26</v>
      </c>
      <c r="C23" s="20" t="s">
        <v>45</v>
      </c>
      <c r="D23" s="17">
        <f t="shared" si="0"/>
        <v>0</v>
      </c>
      <c r="E23" s="17">
        <f t="shared" si="1"/>
        <v>0</v>
      </c>
      <c r="F23" s="18">
        <f t="shared" si="2"/>
        <v>0</v>
      </c>
      <c r="H23" s="44"/>
      <c r="I23" s="45"/>
      <c r="J23" s="45"/>
      <c r="K23" s="30" t="s">
        <v>2</v>
      </c>
      <c r="L23" s="46"/>
      <c r="M23" s="46"/>
      <c r="N23" s="46"/>
      <c r="O23" s="30" t="s">
        <v>2</v>
      </c>
      <c r="P23" s="47">
        <f t="shared" si="3"/>
        <v>2592</v>
      </c>
      <c r="Q23" s="48"/>
      <c r="R23" s="49"/>
      <c r="S23" s="33" t="s">
        <v>6</v>
      </c>
    </row>
    <row r="24" spans="1:19" s="9" customFormat="1" ht="19.899999999999999" customHeight="1" x14ac:dyDescent="0.2">
      <c r="A24" s="19">
        <v>19</v>
      </c>
      <c r="B24" s="20" t="s">
        <v>26</v>
      </c>
      <c r="C24" s="20" t="s">
        <v>46</v>
      </c>
      <c r="D24" s="17">
        <f t="shared" si="0"/>
        <v>0</v>
      </c>
      <c r="E24" s="17">
        <f t="shared" si="1"/>
        <v>0</v>
      </c>
      <c r="F24" s="18">
        <f t="shared" si="2"/>
        <v>0</v>
      </c>
      <c r="H24" s="44"/>
      <c r="I24" s="45"/>
      <c r="J24" s="45"/>
      <c r="K24" s="30" t="s">
        <v>2</v>
      </c>
      <c r="L24" s="46"/>
      <c r="M24" s="46"/>
      <c r="N24" s="46"/>
      <c r="O24" s="30" t="s">
        <v>2</v>
      </c>
      <c r="P24" s="47">
        <f t="shared" si="3"/>
        <v>2592</v>
      </c>
      <c r="Q24" s="48"/>
      <c r="R24" s="49"/>
      <c r="S24" s="33" t="s">
        <v>6</v>
      </c>
    </row>
    <row r="25" spans="1:19" s="9" customFormat="1" ht="19.899999999999999" customHeight="1" x14ac:dyDescent="0.2">
      <c r="A25" s="15">
        <v>20</v>
      </c>
      <c r="B25" s="20" t="s">
        <v>26</v>
      </c>
      <c r="C25" s="20" t="s">
        <v>47</v>
      </c>
      <c r="D25" s="17">
        <f t="shared" si="0"/>
        <v>0</v>
      </c>
      <c r="E25" s="17">
        <f t="shared" si="1"/>
        <v>0</v>
      </c>
      <c r="F25" s="18">
        <f t="shared" si="2"/>
        <v>0</v>
      </c>
      <c r="H25" s="44"/>
      <c r="I25" s="45"/>
      <c r="J25" s="45"/>
      <c r="K25" s="30" t="s">
        <v>2</v>
      </c>
      <c r="L25" s="46"/>
      <c r="M25" s="46"/>
      <c r="N25" s="46"/>
      <c r="O25" s="30" t="s">
        <v>2</v>
      </c>
      <c r="P25" s="47">
        <f t="shared" ref="P25:P26" si="4">9*24*12</f>
        <v>2592</v>
      </c>
      <c r="Q25" s="48"/>
      <c r="R25" s="49"/>
      <c r="S25" s="33" t="s">
        <v>6</v>
      </c>
    </row>
    <row r="26" spans="1:19" s="9" customFormat="1" ht="19.899999999999999" customHeight="1" x14ac:dyDescent="0.2">
      <c r="A26" s="19">
        <v>21</v>
      </c>
      <c r="B26" s="20" t="s">
        <v>26</v>
      </c>
      <c r="C26" s="20" t="s">
        <v>48</v>
      </c>
      <c r="D26" s="17">
        <f t="shared" si="0"/>
        <v>0</v>
      </c>
      <c r="E26" s="17">
        <f t="shared" si="1"/>
        <v>0</v>
      </c>
      <c r="F26" s="18">
        <f t="shared" si="2"/>
        <v>0</v>
      </c>
      <c r="H26" s="44"/>
      <c r="I26" s="45"/>
      <c r="J26" s="45"/>
      <c r="K26" s="30" t="s">
        <v>2</v>
      </c>
      <c r="L26" s="46"/>
      <c r="M26" s="46"/>
      <c r="N26" s="46"/>
      <c r="O26" s="30" t="s">
        <v>2</v>
      </c>
      <c r="P26" s="47">
        <f t="shared" si="4"/>
        <v>2592</v>
      </c>
      <c r="Q26" s="48"/>
      <c r="R26" s="49"/>
      <c r="S26" s="33" t="s">
        <v>6</v>
      </c>
    </row>
    <row r="27" spans="1:19" ht="19.899999999999999" customHeight="1" thickBot="1" x14ac:dyDescent="0.25">
      <c r="A27" s="61" t="s">
        <v>9</v>
      </c>
      <c r="B27" s="62"/>
      <c r="C27" s="63"/>
      <c r="D27" s="21">
        <f>SUM(D6:D26)</f>
        <v>0</v>
      </c>
      <c r="E27" s="21">
        <f>SUM(E6:E26)</f>
        <v>0</v>
      </c>
      <c r="F27" s="22">
        <f>SUM(F6:F26)</f>
        <v>0</v>
      </c>
      <c r="H27" s="54">
        <f>SUM(H6:J26)</f>
        <v>0</v>
      </c>
      <c r="I27" s="52"/>
      <c r="J27" s="53"/>
      <c r="K27" s="31" t="s">
        <v>2</v>
      </c>
      <c r="L27" s="51">
        <f>SUM(L6:N26)</f>
        <v>0</v>
      </c>
      <c r="M27" s="52"/>
      <c r="N27" s="53"/>
      <c r="O27" s="31" t="s">
        <v>2</v>
      </c>
      <c r="P27" s="51">
        <f>AVERAGE(P6:R26)</f>
        <v>2592</v>
      </c>
      <c r="Q27" s="52"/>
      <c r="R27" s="53"/>
      <c r="S27" s="34" t="s">
        <v>6</v>
      </c>
    </row>
    <row r="28" spans="1:19" x14ac:dyDescent="0.2">
      <c r="A28" s="9" t="s">
        <v>16</v>
      </c>
    </row>
  </sheetData>
  <mergeCells count="76">
    <mergeCell ref="A27:C27"/>
    <mergeCell ref="A5:F5"/>
    <mergeCell ref="H5:S5"/>
    <mergeCell ref="H6:J6"/>
    <mergeCell ref="L6:N6"/>
    <mergeCell ref="P6:R6"/>
    <mergeCell ref="H7:J7"/>
    <mergeCell ref="L7:N7"/>
    <mergeCell ref="P7:R7"/>
    <mergeCell ref="L9:N9"/>
    <mergeCell ref="P9:R9"/>
    <mergeCell ref="H15:J15"/>
    <mergeCell ref="L15:N15"/>
    <mergeCell ref="P24:R24"/>
    <mergeCell ref="H23:J23"/>
    <mergeCell ref="L23:N23"/>
    <mergeCell ref="P23:R23"/>
    <mergeCell ref="H17:J17"/>
    <mergeCell ref="L17:N17"/>
    <mergeCell ref="P17:R17"/>
    <mergeCell ref="H18:J18"/>
    <mergeCell ref="H2:O2"/>
    <mergeCell ref="P15:R15"/>
    <mergeCell ref="H8:J8"/>
    <mergeCell ref="L8:N8"/>
    <mergeCell ref="H10:J10"/>
    <mergeCell ref="L10:N10"/>
    <mergeCell ref="P10:R10"/>
    <mergeCell ref="P8:R8"/>
    <mergeCell ref="H11:J11"/>
    <mergeCell ref="L11:N11"/>
    <mergeCell ref="P11:R11"/>
    <mergeCell ref="H12:J12"/>
    <mergeCell ref="L12:N12"/>
    <mergeCell ref="P12:R12"/>
    <mergeCell ref="H14:J14"/>
    <mergeCell ref="L14:N14"/>
    <mergeCell ref="P14:R14"/>
    <mergeCell ref="H16:J16"/>
    <mergeCell ref="L16:N16"/>
    <mergeCell ref="P16:R16"/>
    <mergeCell ref="H24:J24"/>
    <mergeCell ref="L24:N24"/>
    <mergeCell ref="A3:F3"/>
    <mergeCell ref="H3:O3"/>
    <mergeCell ref="P3:S3"/>
    <mergeCell ref="L13:N13"/>
    <mergeCell ref="P13:R13"/>
    <mergeCell ref="H13:J13"/>
    <mergeCell ref="H4:K4"/>
    <mergeCell ref="L4:O4"/>
    <mergeCell ref="P4:S4"/>
    <mergeCell ref="H9:J9"/>
    <mergeCell ref="L18:N18"/>
    <mergeCell ref="P18:R18"/>
    <mergeCell ref="H22:J22"/>
    <mergeCell ref="L22:N22"/>
    <mergeCell ref="P22:R22"/>
    <mergeCell ref="H19:J19"/>
    <mergeCell ref="L19:N19"/>
    <mergeCell ref="P19:R19"/>
    <mergeCell ref="H20:J20"/>
    <mergeCell ref="L20:N20"/>
    <mergeCell ref="P20:R20"/>
    <mergeCell ref="L21:N21"/>
    <mergeCell ref="P21:R21"/>
    <mergeCell ref="H21:J21"/>
    <mergeCell ref="H25:J25"/>
    <mergeCell ref="L25:N25"/>
    <mergeCell ref="P25:R25"/>
    <mergeCell ref="H26:J26"/>
    <mergeCell ref="L26:N26"/>
    <mergeCell ref="P26:R26"/>
    <mergeCell ref="L27:N27"/>
    <mergeCell ref="H27:J27"/>
    <mergeCell ref="P27:R2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様式第9-1号</vt:lpstr>
      <vt:lpstr>様式第9-2号</vt:lpstr>
      <vt:lpstr>'様式第9-1号'!Print_Area</vt:lpstr>
      <vt:lpstr>'様式第9-2号'!Print_Area</vt:lpstr>
      <vt:lpstr>'様式第9-2号'!Print_Titles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J24027</cp:lastModifiedBy>
  <cp:lastPrinted>2025-04-04T04:01:27Z</cp:lastPrinted>
  <dcterms:created xsi:type="dcterms:W3CDTF">2022-01-11T04:42:18Z</dcterms:created>
  <dcterms:modified xsi:type="dcterms:W3CDTF">2025-04-10T05:23:29Z</dcterms:modified>
</cp:coreProperties>
</file>