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tmnfilesv\10202000環境課\01環境政策係\4145-30 地球温暖化関係\ゼロカーボンシティ普及啓発事業\CO2家計簿\HP公開\掲載データ\"/>
    </mc:Choice>
  </mc:AlternateContent>
  <xr:revisionPtr revIDLastSave="0" documentId="8_{61F8BED5-337B-4D10-A905-9262142A2D1E}" xr6:coauthVersionLast="36" xr6:coauthVersionMax="36" xr10:uidLastSave="{00000000-0000-0000-0000-000000000000}"/>
  <bookViews>
    <workbookView xWindow="0" yWindow="0" windowWidth="13890" windowHeight="6555" xr2:uid="{E1114750-1E1B-474D-B02C-15B1885A7330}"/>
  </bookViews>
  <sheets>
    <sheet name="公開用" sheetId="2" r:id="rId1"/>
  </sheets>
  <definedNames>
    <definedName name="_xlnm._FilterDatabase" localSheetId="0" hidden="1">公開用!$A$13:$P$107</definedName>
    <definedName name="_xlnm.Print_Area" localSheetId="0">公開用!$A$1:$J$107</definedName>
    <definedName name="_xlnm.Print_Titles" localSheetId="0">公開用!$12:$13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7" i="2" l="1"/>
  <c r="M97" i="2" s="1"/>
  <c r="J16" i="2" l="1"/>
  <c r="M16" i="2" s="1"/>
  <c r="L16" i="2"/>
  <c r="D4" i="2" l="1"/>
  <c r="L105" i="2"/>
  <c r="L104" i="2"/>
  <c r="L103" i="2"/>
  <c r="L102" i="2"/>
  <c r="L101" i="2"/>
  <c r="L99" i="2"/>
  <c r="L97" i="2"/>
  <c r="L94" i="2"/>
  <c r="L92" i="2"/>
  <c r="L90" i="2"/>
  <c r="L88" i="2"/>
  <c r="L86" i="2"/>
  <c r="L84" i="2"/>
  <c r="L81" i="2"/>
  <c r="L79" i="2"/>
  <c r="L77" i="2"/>
  <c r="L75" i="2"/>
  <c r="L74" i="2"/>
  <c r="L73" i="2"/>
  <c r="L71" i="2"/>
  <c r="L69" i="2"/>
  <c r="L67" i="2"/>
  <c r="L65" i="2"/>
  <c r="L63" i="2"/>
  <c r="L61" i="2"/>
  <c r="L59" i="2"/>
  <c r="L58" i="2"/>
  <c r="L56" i="2"/>
  <c r="L55" i="2"/>
  <c r="L53" i="2"/>
  <c r="L51" i="2"/>
  <c r="L49" i="2"/>
  <c r="L48" i="2"/>
  <c r="L47" i="2"/>
  <c r="L45" i="2"/>
  <c r="L43" i="2"/>
  <c r="L41" i="2"/>
  <c r="L39" i="2"/>
  <c r="L37" i="2"/>
  <c r="L35" i="2"/>
  <c r="L32" i="2"/>
  <c r="L30" i="2"/>
  <c r="L27" i="2"/>
  <c r="L25" i="2"/>
  <c r="L23" i="2"/>
  <c r="L21" i="2"/>
  <c r="L20" i="2"/>
  <c r="L18" i="2"/>
  <c r="J102" i="2" l="1"/>
  <c r="M102" i="2" s="1"/>
  <c r="J105" i="2"/>
  <c r="M105" i="2" s="1"/>
  <c r="J104" i="2"/>
  <c r="M104" i="2" s="1"/>
  <c r="J103" i="2"/>
  <c r="M103" i="2" s="1"/>
  <c r="J101" i="2"/>
  <c r="M101" i="2" s="1"/>
  <c r="J99" i="2"/>
  <c r="M99" i="2" s="1"/>
  <c r="J95" i="2"/>
  <c r="J94" i="2"/>
  <c r="M94" i="2" s="1"/>
  <c r="J92" i="2"/>
  <c r="M92" i="2" s="1"/>
  <c r="J90" i="2"/>
  <c r="M90" i="2" s="1"/>
  <c r="J88" i="2"/>
  <c r="M88" i="2" s="1"/>
  <c r="J86" i="2"/>
  <c r="M86" i="2" s="1"/>
  <c r="J84" i="2"/>
  <c r="M84" i="2" s="1"/>
  <c r="J82" i="2"/>
  <c r="J81" i="2"/>
  <c r="M81" i="2" s="1"/>
  <c r="J79" i="2"/>
  <c r="M79" i="2" s="1"/>
  <c r="J77" i="2"/>
  <c r="M77" i="2" s="1"/>
  <c r="J75" i="2"/>
  <c r="M75" i="2" s="1"/>
  <c r="J74" i="2"/>
  <c r="M74" i="2" s="1"/>
  <c r="J73" i="2"/>
  <c r="M73" i="2" s="1"/>
  <c r="J71" i="2"/>
  <c r="M71" i="2" s="1"/>
  <c r="J69" i="2"/>
  <c r="M69" i="2" s="1"/>
  <c r="J67" i="2"/>
  <c r="M67" i="2" s="1"/>
  <c r="J65" i="2"/>
  <c r="M65" i="2" s="1"/>
  <c r="J63" i="2"/>
  <c r="M63" i="2" s="1"/>
  <c r="J61" i="2"/>
  <c r="M61" i="2" s="1"/>
  <c r="J59" i="2"/>
  <c r="M59" i="2" s="1"/>
  <c r="J58" i="2"/>
  <c r="M58" i="2" s="1"/>
  <c r="J56" i="2"/>
  <c r="M56" i="2" s="1"/>
  <c r="J55" i="2"/>
  <c r="M55" i="2" s="1"/>
  <c r="J53" i="2"/>
  <c r="M53" i="2" s="1"/>
  <c r="J51" i="2"/>
  <c r="M51" i="2" s="1"/>
  <c r="J49" i="2"/>
  <c r="M49" i="2" s="1"/>
  <c r="J48" i="2"/>
  <c r="M48" i="2" s="1"/>
  <c r="J47" i="2"/>
  <c r="M47" i="2" s="1"/>
  <c r="J45" i="2"/>
  <c r="M45" i="2" s="1"/>
  <c r="J43" i="2"/>
  <c r="M43" i="2" s="1"/>
  <c r="J41" i="2"/>
  <c r="M41" i="2" s="1"/>
  <c r="J39" i="2"/>
  <c r="M39" i="2" s="1"/>
  <c r="J37" i="2"/>
  <c r="M37" i="2" s="1"/>
  <c r="J35" i="2"/>
  <c r="M35" i="2" s="1"/>
  <c r="J33" i="2"/>
  <c r="J32" i="2"/>
  <c r="M32" i="2" s="1"/>
  <c r="J30" i="2"/>
  <c r="M30" i="2" s="1"/>
  <c r="J28" i="2"/>
  <c r="J27" i="2"/>
  <c r="M27" i="2" s="1"/>
  <c r="J25" i="2"/>
  <c r="M25" i="2" s="1"/>
  <c r="J23" i="2"/>
  <c r="M23" i="2" s="1"/>
  <c r="J21" i="2"/>
  <c r="M21" i="2" s="1"/>
  <c r="J20" i="2"/>
  <c r="M20" i="2" s="1"/>
  <c r="J18" i="2"/>
  <c r="M18" i="2" s="1"/>
  <c r="D5" i="2" l="1"/>
</calcChain>
</file>

<file path=xl/sharedStrings.xml><?xml version="1.0" encoding="utf-8"?>
<sst xmlns="http://schemas.openxmlformats.org/spreadsheetml/2006/main" count="242" uniqueCount="189">
  <si>
    <t>省エネ行動</t>
  </si>
  <si>
    <t>年間</t>
  </si>
  <si>
    <t>エアコン</t>
  </si>
  <si>
    <t>冷やしすぎに注意し、無理のない範囲で室内温度を上げる。</t>
  </si>
  <si>
    <t>電気</t>
  </si>
  <si>
    <t>30.24kWh</t>
  </si>
  <si>
    <t>53.08kWh</t>
  </si>
  <si>
    <t>必要なときだけつける。</t>
  </si>
  <si>
    <t>18.78kWh</t>
  </si>
  <si>
    <t>40.73kWh</t>
  </si>
  <si>
    <t>31.95kWh</t>
  </si>
  <si>
    <t>ガス</t>
  </si>
  <si>
    <t>8.15㎥</t>
  </si>
  <si>
    <t>必要な時だけつける。</t>
  </si>
  <si>
    <t>12.68㎥</t>
  </si>
  <si>
    <t>3.72kWh</t>
  </si>
  <si>
    <t>灯油</t>
  </si>
  <si>
    <t>10.22L</t>
  </si>
  <si>
    <t>15.91L</t>
  </si>
  <si>
    <t>3.89kWh</t>
  </si>
  <si>
    <t>電気カーペット</t>
  </si>
  <si>
    <t>89.91kWh</t>
  </si>
  <si>
    <t>185.97kWh</t>
  </si>
  <si>
    <t>電気こたつ</t>
  </si>
  <si>
    <t>こたつ布団に、上掛と敷布団をあわせて使う。</t>
  </si>
  <si>
    <t>32.48kWh</t>
  </si>
  <si>
    <t>48.95kWh</t>
  </si>
  <si>
    <t>電球形蛍光ランプに取り替える。</t>
  </si>
  <si>
    <t>84.00kWh</t>
  </si>
  <si>
    <t>電球形LEDランプに取り替える。</t>
  </si>
  <si>
    <t>90.00kWh</t>
  </si>
  <si>
    <t>4.38kWh</t>
  </si>
  <si>
    <t>19.71kWh</t>
  </si>
  <si>
    <t>3.29kWh</t>
  </si>
  <si>
    <t>テレビ</t>
  </si>
  <si>
    <t>16.79kWh</t>
  </si>
  <si>
    <t>27.10kWh</t>
  </si>
  <si>
    <t>パソコン</t>
  </si>
  <si>
    <t>デスクトップ型</t>
  </si>
  <si>
    <t>31.57kWh</t>
  </si>
  <si>
    <t>ノート型</t>
  </si>
  <si>
    <t>5.48kWh</t>
  </si>
  <si>
    <t>12.57kWh</t>
  </si>
  <si>
    <t>1.50kWh</t>
  </si>
  <si>
    <t>冷蔵庫</t>
  </si>
  <si>
    <t>ものを詰め込みすぎない。</t>
  </si>
  <si>
    <t>詰め込んだ場合と、半分にした場合の比較</t>
  </si>
  <si>
    <t>43.84kWh</t>
  </si>
  <si>
    <t>無駄な開閉はしない。</t>
  </si>
  <si>
    <t>10.40kWh</t>
  </si>
  <si>
    <t>6.10kWh</t>
  </si>
  <si>
    <t>61.72kWh</t>
  </si>
  <si>
    <t>上と両側が壁に接している場合と片側が壁に接している場合の比較</t>
  </si>
  <si>
    <t>45.08kWh</t>
  </si>
  <si>
    <t>ガス給湯器</t>
  </si>
  <si>
    <t>8.80㎥</t>
  </si>
  <si>
    <t>電子レンジ</t>
  </si>
  <si>
    <t>果菜(ブロッコリー、カボチャ)</t>
  </si>
  <si>
    <t>根菜(ジャガイモ、里芋)</t>
  </si>
  <si>
    <t>電気ポット</t>
  </si>
  <si>
    <t>長時間使用しないときはプラグを抜く。</t>
  </si>
  <si>
    <t>107.45kWh</t>
  </si>
  <si>
    <t>ガスコンロ</t>
  </si>
  <si>
    <t>2.38㎥</t>
  </si>
  <si>
    <t>洗濯機</t>
  </si>
  <si>
    <t>5.88kWh</t>
  </si>
  <si>
    <t>水道</t>
  </si>
  <si>
    <t>16.75㎥</t>
  </si>
  <si>
    <t>衣類乾燥機</t>
  </si>
  <si>
    <t>41.98kWh</t>
  </si>
  <si>
    <t>394.57kWh</t>
  </si>
  <si>
    <t>掃除機</t>
  </si>
  <si>
    <t>5.45kWh</t>
  </si>
  <si>
    <t>1.55kWh</t>
  </si>
  <si>
    <t>風呂・トイレ</t>
  </si>
  <si>
    <t>風呂給湯器</t>
  </si>
  <si>
    <t>38.20㎥</t>
  </si>
  <si>
    <t>12.78㎥</t>
  </si>
  <si>
    <t>4.38㎥</t>
  </si>
  <si>
    <t>温水洗浄便座</t>
  </si>
  <si>
    <t>34.90kWh</t>
  </si>
  <si>
    <t>26.40kWh</t>
  </si>
  <si>
    <t>13.80kWh</t>
  </si>
  <si>
    <t>自動車</t>
  </si>
  <si>
    <t>ガソリン</t>
  </si>
  <si>
    <t>83.57L</t>
  </si>
  <si>
    <t>加減速の少ない運転　</t>
  </si>
  <si>
    <t>29.29L</t>
  </si>
  <si>
    <t>早めのアクセルオフ　</t>
  </si>
  <si>
    <t>18.09L</t>
  </si>
  <si>
    <t>17.33L</t>
  </si>
  <si>
    <t>省エネ
効果</t>
    <rPh sb="4" eb="6">
      <t>コウカ</t>
    </rPh>
    <phoneticPr fontId="2"/>
  </si>
  <si>
    <t>広さに合った大きさを選択する。</t>
    <rPh sb="10" eb="12">
      <t>センタク</t>
    </rPh>
    <phoneticPr fontId="2"/>
  </si>
  <si>
    <t>設定温度は低めに設定する。</t>
    <rPh sb="8" eb="10">
      <t>セッテイ</t>
    </rPh>
    <phoneticPr fontId="2"/>
  </si>
  <si>
    <t>テレビを見ないときは消す。</t>
    <phoneticPr fontId="2"/>
  </si>
  <si>
    <t>画面は明るすぎないように調整する。</t>
    <rPh sb="12" eb="14">
      <t>チョウセイ</t>
    </rPh>
    <phoneticPr fontId="2"/>
  </si>
  <si>
    <t>使わないときは電源を切る。</t>
    <phoneticPr fontId="2"/>
  </si>
  <si>
    <t>電源オプションを見直す。</t>
    <phoneticPr fontId="2"/>
  </si>
  <si>
    <t>開けている時間を短くする。</t>
    <phoneticPr fontId="2"/>
  </si>
  <si>
    <t>適切な設定温度にする。</t>
    <rPh sb="0" eb="2">
      <t>テキセツ</t>
    </rPh>
    <phoneticPr fontId="2"/>
  </si>
  <si>
    <t>壁から適切な間隔で設置する。</t>
    <phoneticPr fontId="2"/>
  </si>
  <si>
    <t>食器を洗うときは低温に設定する。</t>
    <phoneticPr fontId="2"/>
  </si>
  <si>
    <t>炎がなべ底からはみ出さないように調節する。</t>
    <phoneticPr fontId="2"/>
  </si>
  <si>
    <t>まとめて乾燥し、回数を減らす。</t>
    <phoneticPr fontId="2"/>
  </si>
  <si>
    <t>自然乾燥を併用する。</t>
    <phoneticPr fontId="2"/>
  </si>
  <si>
    <t>パックいっぱいにゴミが詰まった状態と、未使用のパックの比較</t>
    <phoneticPr fontId="2"/>
  </si>
  <si>
    <t>間隔をあけずに入浴する。</t>
    <rPh sb="7" eb="9">
      <t>ニュウヨク</t>
    </rPh>
    <phoneticPr fontId="2"/>
  </si>
  <si>
    <t>パック式は適宜取り替える。</t>
    <phoneticPr fontId="2"/>
  </si>
  <si>
    <t>部屋を片付けてから掃除機をかける。</t>
    <phoneticPr fontId="2"/>
  </si>
  <si>
    <t>シャワーは不必要に流したままにしない。</t>
    <phoneticPr fontId="2"/>
  </si>
  <si>
    <t>使わないときはフタを閉める。</t>
    <phoneticPr fontId="2"/>
  </si>
  <si>
    <t>暖房便座の温度は低めに設定する。</t>
    <rPh sb="11" eb="13">
      <t>セッテイ</t>
    </rPh>
    <phoneticPr fontId="2"/>
  </si>
  <si>
    <t>洗浄水の温度は低めに設定する。</t>
    <rPh sb="10" eb="12">
      <t>セッテイ</t>
    </rPh>
    <phoneticPr fontId="2"/>
  </si>
  <si>
    <t>照明機器</t>
    <rPh sb="2" eb="4">
      <t>キキ</t>
    </rPh>
    <phoneticPr fontId="2"/>
  </si>
  <si>
    <t>洗濯・掃除</t>
    <rPh sb="0" eb="2">
      <t>センタク</t>
    </rPh>
    <rPh sb="3" eb="5">
      <t>ソウジ</t>
    </rPh>
    <phoneticPr fontId="2"/>
  </si>
  <si>
    <t>照明</t>
    <rPh sb="0" eb="2">
      <t>ショウメイ</t>
    </rPh>
    <phoneticPr fontId="2"/>
  </si>
  <si>
    <t>冷暖房</t>
    <rPh sb="0" eb="3">
      <t>レイダンボウ</t>
    </rPh>
    <phoneticPr fontId="2"/>
  </si>
  <si>
    <t>ＡＶ・情報</t>
    <phoneticPr fontId="2"/>
  </si>
  <si>
    <t>キッチン</t>
    <phoneticPr fontId="2"/>
  </si>
  <si>
    <r>
      <t xml:space="preserve">洗濯物はまとめ洗いする。
</t>
    </r>
    <r>
      <rPr>
        <sz val="10"/>
        <color rgb="FF000000"/>
        <rFont val="ＭＳ ゴシック"/>
        <family val="3"/>
        <charset val="128"/>
      </rPr>
      <t>少量の洗濯物を毎日洗うよりも、洗濯機の容量に合わせて、洗濯回数を少なくしたほうが省エネにつながります。</t>
    </r>
    <phoneticPr fontId="2"/>
  </si>
  <si>
    <t>使用機器等</t>
    <rPh sb="0" eb="2">
      <t>シヨウ</t>
    </rPh>
    <rPh sb="2" eb="4">
      <t>キキ</t>
    </rPh>
    <rPh sb="4" eb="5">
      <t>トウ</t>
    </rPh>
    <phoneticPr fontId="2"/>
  </si>
  <si>
    <t>消費
エネルギー
種別</t>
    <rPh sb="0" eb="2">
      <t>ショウヒ</t>
    </rPh>
    <rPh sb="9" eb="11">
      <t>シュベツ</t>
    </rPh>
    <phoneticPr fontId="2"/>
  </si>
  <si>
    <t>ガスファン
ヒーター</t>
    <phoneticPr fontId="2"/>
  </si>
  <si>
    <t>石油ファン
ヒーター</t>
    <phoneticPr fontId="2"/>
  </si>
  <si>
    <t>出典：資源エネルギー庁ウェブサイト「省エネポータルサイト（家庭でできる省エネ）」</t>
  </si>
  <si>
    <t>○</t>
    <phoneticPr fontId="2"/>
  </si>
  <si>
    <t>行動区分</t>
    <rPh sb="0" eb="2">
      <t>コウドウ</t>
    </rPh>
    <rPh sb="2" eb="4">
      <t>クブン</t>
    </rPh>
    <phoneticPr fontId="2"/>
  </si>
  <si>
    <t>取組効果</t>
    <rPh sb="0" eb="2">
      <t>トリクミ</t>
    </rPh>
    <rPh sb="2" eb="4">
      <t>コウカ</t>
    </rPh>
    <phoneticPr fontId="2"/>
  </si>
  <si>
    <t>家庭でできる省エネ行動に取り組んでみましょう！</t>
    <rPh sb="0" eb="2">
      <t>カテイ</t>
    </rPh>
    <rPh sb="6" eb="7">
      <t>ショウ</t>
    </rPh>
    <rPh sb="9" eb="11">
      <t>コウドウ</t>
    </rPh>
    <rPh sb="12" eb="13">
      <t>ト</t>
    </rPh>
    <rPh sb="14" eb="15">
      <t>ク</t>
    </rPh>
    <phoneticPr fontId="2"/>
  </si>
  <si>
    <r>
      <t xml:space="preserve">CO2
削減量
</t>
    </r>
    <r>
      <rPr>
        <sz val="9"/>
        <color rgb="FF000000"/>
        <rFont val="HGP創英角ｺﾞｼｯｸUB"/>
        <family val="3"/>
        <charset val="128"/>
      </rPr>
      <t>(kg-CO2)</t>
    </r>
    <rPh sb="4" eb="7">
      <t>サクゲンリョウ</t>
    </rPh>
    <phoneticPr fontId="2"/>
  </si>
  <si>
    <t>記入例</t>
    <rPh sb="0" eb="3">
      <t>キニュウレイ</t>
    </rPh>
    <phoneticPr fontId="2"/>
  </si>
  <si>
    <t>1灯の点灯時間を
1日1時間短縮</t>
  </si>
  <si>
    <t>12W蛍光ランプ</t>
  </si>
  <si>
    <t>1日1時間
利用時間短縮</t>
  </si>
  <si>
    <t>開けている時間が20秒間の場合と、10秒間の場合の比較</t>
  </si>
  <si>
    <t>利用時間を1日1分短縮</t>
  </si>
  <si>
    <t>45℃の湯を流す時間を1分間短縮</t>
  </si>
  <si>
    <t>冬の暖房時の室温は20℃を目安にする。</t>
  </si>
  <si>
    <t>フィルターを月に1回か2回清掃する。</t>
  </si>
  <si>
    <t>室温は20℃を目安にする。</t>
  </si>
  <si>
    <t>54W白熱電球</t>
  </si>
  <si>
    <t>電気ポットに満タンの水2.2Lを入れ沸騰させ、1.2L使用後、6時間保温状態にした場合と、プラグを抜いて保温せず再沸騰させて使用した場合の比較</t>
  </si>
  <si>
    <t>定格容量(5kg)の8割を入れて2日に1回使用した場合と、4割ずつに分けて毎日使用した場合の比較</t>
  </si>
  <si>
    <t>9W電球形LEDランプ</t>
  </si>
  <si>
    <t>冷房設定温度を27℃から1℃上げる。
(外気温度31℃、エアコン(2.2kW)、9時間使用/日)</t>
  </si>
  <si>
    <t>暖房設定温度を21℃から20℃にする。
(外気温度6℃、エアコン(2.2kW)、9時間使用/日)</t>
  </si>
  <si>
    <t>冷房を1日1時間短縮(設定温度：28℃)</t>
  </si>
  <si>
    <t>暖房を1日1時間短縮(設定温度：20℃)</t>
  </si>
  <si>
    <t>フィルターが目詰りしている場合とフィルターを清掃した場合の比較(エアコン2.2kW)</t>
    <rPh sb="13" eb="15">
      <t>バアイ</t>
    </rPh>
    <phoneticPr fontId="2"/>
  </si>
  <si>
    <t>暖房の設定温度を21℃から20℃にした場合(外気温度6℃、9時間使用/日)</t>
  </si>
  <si>
    <t>1日1時間運転を短縮した場合(設定温度：20℃)</t>
  </si>
  <si>
    <t>3畳用と2畳用の比較
(室温20℃、設定温度「中」、5時間使用/日)</t>
    <rPh sb="32" eb="33">
      <t>ニチ</t>
    </rPh>
    <phoneticPr fontId="2"/>
  </si>
  <si>
    <t>設定温度を「強」から「中」にした場合(3畳用、5時間使用/日)</t>
    <rPh sb="20" eb="22">
      <t>ジョウヨウ</t>
    </rPh>
    <phoneticPr fontId="2"/>
  </si>
  <si>
    <t>こたつ布団だけの場合と、こたつ布団に上掛けと敷布団を併用した場合の比較(5時間使用/日)</t>
  </si>
  <si>
    <t>温度調節を「強」から「中」に下げた場合(5時間使用/日)</t>
    <rPh sb="26" eb="27">
      <t>ニチ</t>
    </rPh>
    <phoneticPr fontId="2"/>
  </si>
  <si>
    <t>54W白熱電球から12W電球形蛍光ランプに交換(2,000時間使用/年)</t>
    <rPh sb="34" eb="35">
      <t>ネン</t>
    </rPh>
    <phoneticPr fontId="2"/>
  </si>
  <si>
    <t>54W白熱電球から9W電球形LEDランプに交換(2,000時間使用/年)</t>
    <rPh sb="34" eb="35">
      <t>ネン</t>
    </rPh>
    <phoneticPr fontId="2"/>
  </si>
  <si>
    <t>1日1時間テレビを見る時間を減らす。(液晶32V型)</t>
  </si>
  <si>
    <t>テレビの画面の輝度を最適(最大→中間)にする。(液晶32V型)</t>
  </si>
  <si>
    <t>電源オプションを「モニタの電源をOFF」から「システムスタンバイ」にした場合(3.25時間/週、52週)</t>
  </si>
  <si>
    <t>旧JIS開閉試験(※)の開閉を行った場合と、その2倍の回数を行った場合の比較
※冷蔵庫は12分ごとに25回、冷凍庫は40分ごとに8回、開放時間はいずれも10秒</t>
  </si>
  <si>
    <t>設定温度を「強」から「中」にした場合(周囲温度22℃)</t>
  </si>
  <si>
    <t>65Lの水道水(水温20℃)を使い、給湯器の設定温度を40℃から38℃に下げ、2回/日手洗いした場合
(使用期間:冷房期間を除く253日)</t>
  </si>
  <si>
    <t>葉菜(ほうれん草、キャベツ)</t>
  </si>
  <si>
    <t>水1L(20℃程度)を沸騰させる時、強火から中火にした場合(3回/日)</t>
  </si>
  <si>
    <t>定格容量(洗濯・脱水容量：6kg)の4割を入れて洗う場合と、8割を入れて洗う回数を半分にした場合の比較</t>
  </si>
  <si>
    <t>自然乾燥8時間後、未乾燥のものを補助乾燥する場合と乾燥機のみで乾燥させる場合の比較(2日に1回使用)</t>
  </si>
  <si>
    <t>2時間放置し、4.5℃低下した湯(200L)を追い焚きする場合(1回/日)</t>
  </si>
  <si>
    <t>フタを閉めた場合と、開けっぱなしの場合の比較(貯湯式)</t>
  </si>
  <si>
    <t>便座の設定温度を一段階下げた(中→弱)場合(貯湯式)(冷房期間はオフ)</t>
  </si>
  <si>
    <t>洗浄水の温度設定を一段階下げた(中→弱)場合(貯湯式)
(暖房期間：周囲温度11℃、中間期：周囲温度18℃、冷房期間：周囲温度26℃)</t>
  </si>
  <si>
    <r>
      <rPr>
        <b/>
        <sz val="11"/>
        <color rgb="FF000000"/>
        <rFont val="HGS創英角ﾎﾟｯﾌﾟ体"/>
        <family val="3"/>
        <charset val="128"/>
      </rPr>
      <t>ふんわりアクセル「eスタート」</t>
    </r>
    <r>
      <rPr>
        <sz val="10"/>
        <color rgb="FF000000"/>
        <rFont val="ＭＳ ゴシック"/>
        <family val="3"/>
        <charset val="128"/>
      </rPr>
      <t xml:space="preserve">
5秒間で20km/h程度に加速</t>
    </r>
    <phoneticPr fontId="2"/>
  </si>
  <si>
    <r>
      <rPr>
        <sz val="11"/>
        <color rgb="FF000000"/>
        <rFont val="HGS創英角ﾎﾟｯﾌﾟ体"/>
        <family val="3"/>
        <charset val="128"/>
      </rPr>
      <t>5秒の停止で、アイドリングストップ</t>
    </r>
    <r>
      <rPr>
        <sz val="10"/>
        <color rgb="FF000000"/>
        <rFont val="ＭＳ ゴシック"/>
        <family val="3"/>
        <charset val="128"/>
      </rPr>
      <t xml:space="preserve">
(短時間のエンジン停止でも省エネ効果)</t>
    </r>
    <phoneticPr fontId="2"/>
  </si>
  <si>
    <r>
      <t xml:space="preserve">CO2
削減量
</t>
    </r>
    <r>
      <rPr>
        <sz val="9"/>
        <color rgb="FFFF0000"/>
        <rFont val="HGP創英角ｺﾞｼｯｸUB"/>
        <family val="3"/>
        <charset val="128"/>
      </rPr>
      <t>(kg-CO2)</t>
    </r>
    <rPh sb="4" eb="7">
      <t>サクゲンリョウ</t>
    </rPh>
    <phoneticPr fontId="2"/>
  </si>
  <si>
    <t>台(個)数</t>
    <rPh sb="0" eb="1">
      <t>ダイ</t>
    </rPh>
    <rPh sb="2" eb="3">
      <t>コ</t>
    </rPh>
    <rPh sb="4" eb="5">
      <t>スウ</t>
    </rPh>
    <phoneticPr fontId="2"/>
  </si>
  <si>
    <t>取組
状況</t>
    <rPh sb="0" eb="2">
      <t>トリクミ</t>
    </rPh>
    <rPh sb="3" eb="5">
      <t>ジョウキョウ</t>
    </rPh>
    <phoneticPr fontId="2"/>
  </si>
  <si>
    <r>
      <t xml:space="preserve">自動車
</t>
    </r>
    <r>
      <rPr>
        <sz val="10"/>
        <color rgb="FF000000"/>
        <rFont val="ＭＳ ゴシック"/>
        <family val="3"/>
        <charset val="128"/>
      </rPr>
      <t>（2,000cc普通乗用車、走行距離10,000km/年、平均燃費11.6km/L）　</t>
    </r>
    <phoneticPr fontId="2"/>
  </si>
  <si>
    <t>省エネ行動チャレンジシート</t>
    <rPh sb="0" eb="1">
      <t>ショウ</t>
    </rPh>
    <rPh sb="3" eb="5">
      <t>コウドウ</t>
    </rPh>
    <phoneticPr fontId="2"/>
  </si>
  <si>
    <t>年間で</t>
    <rPh sb="0" eb="2">
      <t>ネンカン</t>
    </rPh>
    <phoneticPr fontId="2"/>
  </si>
  <si>
    <t>kg-CO2削減</t>
    <rPh sb="6" eb="8">
      <t>サクゲン</t>
    </rPh>
    <phoneticPr fontId="2"/>
  </si>
  <si>
    <t>※この表の数値は推計値となるので削減の目安としてご覧ください。</t>
    <rPh sb="3" eb="4">
      <t>ヒョウ</t>
    </rPh>
    <rPh sb="5" eb="7">
      <t>スウチ</t>
    </rPh>
    <rPh sb="8" eb="11">
      <t>スイケイチ</t>
    </rPh>
    <rPh sb="16" eb="18">
      <t>サクゲン</t>
    </rPh>
    <rPh sb="19" eb="21">
      <t>メヤス</t>
    </rPh>
    <phoneticPr fontId="2"/>
  </si>
  <si>
    <t>項目</t>
    <rPh sb="0" eb="2">
      <t>コウモク</t>
    </rPh>
    <phoneticPr fontId="2"/>
  </si>
  <si>
    <t>取組状況</t>
    <rPh sb="0" eb="2">
      <t>トリクミ</t>
    </rPh>
    <rPh sb="2" eb="4">
      <t>ジョウキョウ</t>
    </rPh>
    <phoneticPr fontId="2"/>
  </si>
  <si>
    <t>　　　（https://www.enecho.meti.go.jp/category/saving_and_new/saving/index.html#general-section）掲載情報を加工して作成</t>
    <rPh sb="92" eb="94">
      <t>ケイサイ</t>
    </rPh>
    <rPh sb="94" eb="96">
      <t>ジョウホウ</t>
    </rPh>
    <phoneticPr fontId="2"/>
  </si>
  <si>
    <t>登米市市民生活部環境課
電話　0220-58-5553／FAX　0220-58-3345
電子メール　kankyo@city.tome.miyagi.jp</t>
    <rPh sb="0" eb="11">
      <t>トメシシミンセイカツブカンキョウカ</t>
    </rPh>
    <rPh sb="12" eb="14">
      <t>デンワ</t>
    </rPh>
    <rPh sb="45" eb="47">
      <t>デンシ</t>
    </rPh>
    <phoneticPr fontId="2"/>
  </si>
  <si>
    <t>※省エネ行動チャレンジは無理のない範囲で取り組んでください。</t>
    <rPh sb="1" eb="2">
      <t>ショウ</t>
    </rPh>
    <rPh sb="4" eb="6">
      <t>コウドウ</t>
    </rPh>
    <rPh sb="12" eb="14">
      <t>ムリ</t>
    </rPh>
    <rPh sb="17" eb="19">
      <t>ハンイ</t>
    </rPh>
    <rPh sb="20" eb="21">
      <t>ト</t>
    </rPh>
    <rPh sb="22" eb="23">
      <t>ク</t>
    </rPh>
    <phoneticPr fontId="2"/>
  </si>
  <si>
    <r>
      <t xml:space="preserve">取組効果
</t>
    </r>
    <r>
      <rPr>
        <sz val="9"/>
        <color theme="1"/>
        <rFont val="HGS創英角ｺﾞｼｯｸUB"/>
        <family val="3"/>
        <charset val="128"/>
      </rPr>
      <t>（自動計算）</t>
    </r>
    <rPh sb="0" eb="4">
      <t>トリクミコウカ</t>
    </rPh>
    <rPh sb="6" eb="10">
      <t>ジドウケイサン</t>
    </rPh>
    <phoneticPr fontId="2"/>
  </si>
  <si>
    <t>点灯時間を短くする。</t>
    <phoneticPr fontId="2"/>
  </si>
  <si>
    <r>
      <t xml:space="preserve">野菜の下ごしらえに電子レンジを活用する。
</t>
    </r>
    <r>
      <rPr>
        <sz val="10"/>
        <color rgb="FF000000"/>
        <rFont val="ＭＳ ゴシック"/>
        <family val="3"/>
        <charset val="128"/>
      </rPr>
      <t>100gの食材を、ガスコンロで1Lの水(27℃程度)に入れ沸騰させ煮る場合と、電子レンジで下ごしらえをした場合を比較(食材の量等により異なります。)(365日、1回使用/日)</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</si>
</sst>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ゴシック"/>
      <family val="2"/>
      <charset val="128"/>
    </font>
    <font>
      <sz val="10"/>
      <color rgb="FF000000"/>
      <name val="ＭＳ ゴシック"/>
      <family val="3"/>
      <charset val="128"/>
    </font>
    <font>
      <sz val="6"/>
      <name val="ＭＳ ゴシック"/>
      <family val="2"/>
      <charset val="128"/>
    </font>
    <font>
      <sz val="11"/>
      <color rgb="FF000000"/>
      <name val="HGS創英角ﾎﾟｯﾌﾟ体"/>
      <family val="3"/>
      <charset val="128"/>
    </font>
    <font>
      <sz val="11"/>
      <color rgb="FF000000"/>
      <name val="HGP創英角ｺﾞｼｯｸUB"/>
      <family val="3"/>
      <charset val="128"/>
    </font>
    <font>
      <sz val="11"/>
      <color theme="1"/>
      <name val="HGP創英角ｺﾞｼｯｸUB"/>
      <family val="3"/>
      <charset val="128"/>
    </font>
    <font>
      <sz val="20"/>
      <color theme="1"/>
      <name val="HGS創英角ｺﾞｼｯｸUB"/>
      <family val="3"/>
      <charset val="128"/>
    </font>
    <font>
      <sz val="9"/>
      <color theme="1"/>
      <name val="ＭＳ ゴシック"/>
      <family val="2"/>
      <charset val="128"/>
    </font>
    <font>
      <sz val="9"/>
      <color theme="1"/>
      <name val="ＭＳ ゴシック"/>
      <family val="3"/>
      <charset val="128"/>
    </font>
    <font>
      <b/>
      <sz val="11"/>
      <color rgb="FF000000"/>
      <name val="ＭＳ ゴシック"/>
      <family val="3"/>
      <charset val="128"/>
    </font>
    <font>
      <b/>
      <sz val="10"/>
      <color rgb="FF000000"/>
      <name val="ＭＳ ゴシック"/>
      <family val="3"/>
      <charset val="128"/>
    </font>
    <font>
      <sz val="11"/>
      <color theme="1"/>
      <name val="HGS創英角ｺﾞｼｯｸUB"/>
      <family val="3"/>
      <charset val="128"/>
    </font>
    <font>
      <sz val="9"/>
      <color rgb="FF000000"/>
      <name val="HGP創英角ｺﾞｼｯｸUB"/>
      <family val="3"/>
      <charset val="128"/>
    </font>
    <font>
      <sz val="10"/>
      <color rgb="FF000000"/>
      <name val="HGP創英角ｺﾞｼｯｸUB"/>
      <family val="3"/>
      <charset val="128"/>
    </font>
    <font>
      <b/>
      <sz val="11"/>
      <color rgb="FF000000"/>
      <name val="HGS創英角ﾎﾟｯﾌﾟ体"/>
      <family val="3"/>
      <charset val="128"/>
    </font>
    <font>
      <b/>
      <sz val="11"/>
      <color rgb="FFFF0000"/>
      <name val="ＭＳ ゴシック"/>
      <family val="2"/>
      <charset val="128"/>
    </font>
    <font>
      <b/>
      <sz val="10"/>
      <color rgb="FFFF0000"/>
      <name val="ＭＳ ゴシック"/>
      <family val="3"/>
      <charset val="128"/>
    </font>
    <font>
      <sz val="9"/>
      <color rgb="FFFF0000"/>
      <name val="HGP創英角ｺﾞｼｯｸUB"/>
      <family val="3"/>
      <charset val="128"/>
    </font>
    <font>
      <sz val="10"/>
      <color rgb="FFFF0000"/>
      <name val="HGP創英角ｺﾞｼｯｸUB"/>
      <family val="3"/>
      <charset val="128"/>
    </font>
    <font>
      <sz val="26"/>
      <color rgb="FF0070C0"/>
      <name val="HGS創英角ﾎﾟｯﾌﾟ体"/>
      <family val="3"/>
      <charset val="128"/>
    </font>
    <font>
      <sz val="18"/>
      <color theme="1"/>
      <name val="HGS創英角ｺﾞｼｯｸUB"/>
      <family val="3"/>
      <charset val="128"/>
    </font>
    <font>
      <sz val="16"/>
      <color theme="1"/>
      <name val="HGS創英角ｺﾞｼｯｸUB"/>
      <family val="3"/>
      <charset val="128"/>
    </font>
    <font>
      <sz val="12"/>
      <color theme="1"/>
      <name val="ＭＳ ゴシック"/>
      <family val="3"/>
      <charset val="128"/>
    </font>
    <font>
      <sz val="9"/>
      <color theme="1"/>
      <name val="HGS創英角ｺﾞｼｯｸUB"/>
      <family val="3"/>
      <charset val="128"/>
    </font>
  </fonts>
  <fills count="12">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rgb="FF66FFFF"/>
        <bgColor indexed="64"/>
      </patternFill>
    </fill>
    <fill>
      <patternFill patternType="solid">
        <fgColor rgb="FFFF99FF"/>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00FF00"/>
        <bgColor indexed="64"/>
      </patternFill>
    </fill>
    <fill>
      <patternFill patternType="solid">
        <fgColor theme="8"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ouble">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ck">
        <color rgb="FF00B0F0"/>
      </left>
      <right style="thick">
        <color rgb="FF00B0F0"/>
      </right>
      <top style="thick">
        <color rgb="FF00B0F0"/>
      </top>
      <bottom style="thick">
        <color rgb="FF00B0F0"/>
      </bottom>
      <diagonal/>
    </border>
  </borders>
  <cellStyleXfs count="1">
    <xf numFmtId="0" fontId="0" fillId="0" borderId="0">
      <alignment vertical="center"/>
    </xf>
  </cellStyleXfs>
  <cellXfs count="236">
    <xf numFmtId="0" fontId="0" fillId="0" borderId="0" xfId="0">
      <alignment vertical="center"/>
    </xf>
    <xf numFmtId="0" fontId="0" fillId="0" borderId="0" xfId="0" applyAlignment="1">
      <alignment horizontal="right" vertical="center"/>
    </xf>
    <xf numFmtId="0" fontId="1" fillId="0" borderId="1" xfId="0" applyFont="1" applyBorder="1" applyAlignment="1">
      <alignment horizontal="center" vertical="center" wrapText="1"/>
    </xf>
    <xf numFmtId="0" fontId="5" fillId="0" borderId="0" xfId="0" applyFont="1" applyAlignment="1">
      <alignment horizontal="right" vertical="center"/>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8" xfId="0" applyFont="1" applyBorder="1" applyAlignment="1">
      <alignment horizontal="right" vertical="center" wrapText="1"/>
    </xf>
    <xf numFmtId="0" fontId="4" fillId="0" borderId="8" xfId="0" applyFont="1" applyBorder="1" applyAlignment="1">
      <alignment horizontal="right" vertical="center" wrapText="1"/>
    </xf>
    <xf numFmtId="0" fontId="1" fillId="0" borderId="11" xfId="0" applyFont="1" applyBorder="1" applyAlignment="1">
      <alignment horizontal="center" vertical="center" wrapText="1"/>
    </xf>
    <xf numFmtId="0" fontId="7" fillId="0" borderId="0" xfId="0" applyFont="1">
      <alignment vertical="center"/>
    </xf>
    <xf numFmtId="0" fontId="8" fillId="0" borderId="0" xfId="0" applyFont="1">
      <alignment vertical="center"/>
    </xf>
    <xf numFmtId="0" fontId="1" fillId="0" borderId="1" xfId="0" applyFont="1" applyBorder="1" applyAlignment="1">
      <alignment horizontal="justify" vertical="center" wrapText="1"/>
    </xf>
    <xf numFmtId="0" fontId="1" fillId="0" borderId="1" xfId="0" applyFont="1" applyBorder="1" applyAlignment="1">
      <alignment horizontal="right" vertical="center" wrapText="1"/>
    </xf>
    <xf numFmtId="0" fontId="1" fillId="0" borderId="11" xfId="0" applyFont="1" applyBorder="1" applyAlignment="1">
      <alignment horizontal="right" vertical="center" wrapText="1"/>
    </xf>
    <xf numFmtId="0" fontId="4" fillId="0" borderId="1" xfId="0" applyFont="1" applyBorder="1" applyAlignment="1">
      <alignment horizontal="right" vertical="center" wrapText="1"/>
    </xf>
    <xf numFmtId="0" fontId="4" fillId="0" borderId="11" xfId="0" applyFont="1" applyBorder="1" applyAlignment="1">
      <alignment horizontal="right" vertical="center" wrapText="1"/>
    </xf>
    <xf numFmtId="0" fontId="0" fillId="0" borderId="0" xfId="0" applyAlignment="1">
      <alignment horizontal="center" vertical="center"/>
    </xf>
    <xf numFmtId="0" fontId="0" fillId="0" borderId="0" xfId="0" applyBorder="1">
      <alignment vertical="center"/>
    </xf>
    <xf numFmtId="0" fontId="0" fillId="0" borderId="0" xfId="0" applyAlignment="1">
      <alignment horizontal="center" vertical="center"/>
    </xf>
    <xf numFmtId="0" fontId="1" fillId="0" borderId="1" xfId="0" applyFont="1" applyBorder="1" applyAlignment="1">
      <alignment horizontal="right" vertical="center" wrapText="1"/>
    </xf>
    <xf numFmtId="0" fontId="1" fillId="0" borderId="11" xfId="0" applyFont="1" applyBorder="1" applyAlignment="1">
      <alignment horizontal="right" vertical="center" wrapText="1"/>
    </xf>
    <xf numFmtId="0" fontId="4" fillId="0" borderId="1" xfId="0" applyFont="1" applyBorder="1" applyAlignment="1">
      <alignment horizontal="right" vertical="center" wrapText="1"/>
    </xf>
    <xf numFmtId="0" fontId="4" fillId="0" borderId="11" xfId="0" applyFont="1" applyBorder="1" applyAlignment="1">
      <alignment horizontal="right" vertical="center" wrapText="1"/>
    </xf>
    <xf numFmtId="0" fontId="1" fillId="0" borderId="6" xfId="0" applyFont="1" applyBorder="1" applyAlignment="1">
      <alignment horizontal="right" vertical="center" wrapText="1"/>
    </xf>
    <xf numFmtId="0" fontId="4" fillId="0" borderId="6" xfId="0" applyFont="1" applyBorder="1" applyAlignment="1">
      <alignment horizontal="right" vertical="center" wrapText="1"/>
    </xf>
    <xf numFmtId="0" fontId="1" fillId="0" borderId="1"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1" xfId="0" applyFont="1" applyBorder="1" applyAlignment="1">
      <alignment horizontal="right" vertical="center" wrapText="1"/>
    </xf>
    <xf numFmtId="0" fontId="1" fillId="0" borderId="11" xfId="0" applyFont="1" applyBorder="1" applyAlignment="1">
      <alignment horizontal="right" vertical="center" wrapText="1"/>
    </xf>
    <xf numFmtId="0" fontId="4" fillId="0" borderId="1" xfId="0" applyFont="1" applyBorder="1" applyAlignment="1">
      <alignment horizontal="right" vertical="center" wrapText="1"/>
    </xf>
    <xf numFmtId="0" fontId="4" fillId="0" borderId="11" xfId="0" applyFont="1" applyBorder="1" applyAlignment="1">
      <alignment horizontal="right" vertical="center" wrapText="1"/>
    </xf>
    <xf numFmtId="0" fontId="1" fillId="0" borderId="6" xfId="0" applyFont="1" applyBorder="1" applyAlignment="1">
      <alignment horizontal="justify" vertical="center" wrapText="1"/>
    </xf>
    <xf numFmtId="0" fontId="1" fillId="0" borderId="6" xfId="0" applyFont="1" applyBorder="1" applyAlignment="1">
      <alignment horizontal="right" vertical="center" wrapText="1"/>
    </xf>
    <xf numFmtId="0" fontId="4" fillId="0" borderId="6" xfId="0" applyFont="1" applyBorder="1" applyAlignment="1">
      <alignment horizontal="right" vertical="center" wrapText="1"/>
    </xf>
    <xf numFmtId="0" fontId="10" fillId="2" borderId="11" xfId="0" applyFont="1" applyFill="1" applyBorder="1" applyAlignment="1">
      <alignment horizontal="center" vertical="center" wrapText="1"/>
    </xf>
    <xf numFmtId="0" fontId="11" fillId="0" borderId="0" xfId="0" applyFont="1">
      <alignment vertical="center"/>
    </xf>
    <xf numFmtId="0" fontId="16" fillId="6" borderId="35"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8" fillId="6" borderId="33"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20" fillId="0" borderId="0" xfId="0" applyFont="1" applyBorder="1" applyAlignment="1">
      <alignment horizontal="center" vertical="center"/>
    </xf>
    <xf numFmtId="0" fontId="21" fillId="11" borderId="2" xfId="0" applyFont="1" applyFill="1" applyBorder="1" applyAlignment="1">
      <alignment horizontal="center" vertical="center"/>
    </xf>
    <xf numFmtId="0" fontId="22" fillId="0" borderId="0" xfId="0" applyFont="1" applyBorder="1" applyAlignment="1">
      <alignment horizontal="left" vertical="center"/>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21" fillId="0" borderId="0" xfId="0" applyFont="1" applyFill="1" applyBorder="1" applyAlignment="1">
      <alignment horizontal="left" vertical="center"/>
    </xf>
    <xf numFmtId="0" fontId="0" fillId="0" borderId="0" xfId="0" applyAlignment="1">
      <alignment horizontal="center" vertical="center"/>
    </xf>
    <xf numFmtId="0" fontId="0" fillId="0" borderId="0" xfId="0" applyBorder="1" applyAlignment="1">
      <alignment horizontal="center" vertical="center"/>
    </xf>
    <xf numFmtId="0" fontId="20" fillId="0" borderId="0" xfId="0" applyFont="1" applyBorder="1" applyAlignment="1">
      <alignment horizontal="center" vertical="center"/>
    </xf>
    <xf numFmtId="0" fontId="0" fillId="0" borderId="0" xfId="0" applyAlignment="1">
      <alignment horizontal="center" vertical="center"/>
    </xf>
    <xf numFmtId="0" fontId="20" fillId="0" borderId="0" xfId="0" applyFont="1" applyBorder="1" applyAlignment="1">
      <alignment horizontal="center" vertical="center"/>
    </xf>
    <xf numFmtId="0" fontId="20" fillId="11" borderId="2" xfId="0" applyFont="1" applyFill="1" applyBorder="1" applyAlignment="1">
      <alignment horizontal="center" vertical="center"/>
    </xf>
    <xf numFmtId="0" fontId="6" fillId="0" borderId="53" xfId="0" applyFont="1" applyBorder="1" applyAlignment="1">
      <alignment horizontal="right" vertical="center"/>
    </xf>
    <xf numFmtId="0" fontId="0" fillId="0" borderId="36" xfId="0" applyBorder="1" applyProtection="1">
      <alignment vertical="center"/>
      <protection locked="0"/>
    </xf>
    <xf numFmtId="0" fontId="0" fillId="0" borderId="1" xfId="0" applyBorder="1" applyAlignment="1" applyProtection="1">
      <alignment horizontal="center" vertical="center"/>
      <protection locked="0"/>
    </xf>
    <xf numFmtId="0" fontId="0" fillId="0" borderId="45" xfId="0" applyBorder="1" applyProtection="1">
      <alignment vertical="center"/>
      <protection locked="0"/>
    </xf>
    <xf numFmtId="0" fontId="0" fillId="0" borderId="6" xfId="0" applyBorder="1" applyAlignment="1" applyProtection="1">
      <alignment horizontal="center" vertical="center"/>
      <protection locked="0"/>
    </xf>
    <xf numFmtId="0" fontId="0" fillId="0" borderId="35" xfId="0" applyBorder="1" applyProtection="1">
      <alignment vertical="center"/>
      <protection locked="0"/>
    </xf>
    <xf numFmtId="0" fontId="0" fillId="0" borderId="11" xfId="0" applyBorder="1" applyAlignment="1" applyProtection="1">
      <alignment horizontal="center" vertical="center"/>
      <protection locked="0"/>
    </xf>
    <xf numFmtId="0" fontId="0" fillId="0" borderId="34" xfId="0" applyBorder="1" applyProtection="1">
      <alignment vertical="center"/>
      <protection locked="0"/>
    </xf>
    <xf numFmtId="0" fontId="0" fillId="0" borderId="8" xfId="0" applyBorder="1" applyAlignment="1" applyProtection="1">
      <alignment horizontal="center" vertical="center"/>
      <protection locked="0"/>
    </xf>
    <xf numFmtId="0" fontId="0" fillId="0" borderId="0" xfId="0" applyAlignment="1">
      <alignment horizontal="center" vertical="center"/>
    </xf>
    <xf numFmtId="0" fontId="20" fillId="0" borderId="0" xfId="0" applyFont="1" applyBorder="1" applyAlignment="1">
      <alignment horizontal="center" vertical="center"/>
    </xf>
    <xf numFmtId="0" fontId="11" fillId="0" borderId="33" xfId="0" applyFont="1" applyBorder="1" applyProtection="1">
      <alignment vertical="center"/>
    </xf>
    <xf numFmtId="0" fontId="11" fillId="0" borderId="32" xfId="0" applyFont="1" applyBorder="1" applyProtection="1">
      <alignment vertical="center"/>
    </xf>
    <xf numFmtId="0" fontId="11" fillId="0" borderId="48" xfId="0" applyFont="1" applyBorder="1" applyProtection="1">
      <alignment vertical="center"/>
    </xf>
    <xf numFmtId="0" fontId="11" fillId="0" borderId="51" xfId="0" applyFont="1" applyBorder="1" applyProtection="1">
      <alignment vertical="center"/>
    </xf>
    <xf numFmtId="0" fontId="11" fillId="0" borderId="1" xfId="0" applyFont="1" applyBorder="1" applyProtection="1">
      <alignment vertical="center"/>
    </xf>
    <xf numFmtId="0" fontId="11" fillId="0" borderId="6" xfId="0" applyFont="1" applyBorder="1" applyProtection="1">
      <alignment vertical="center"/>
    </xf>
    <xf numFmtId="0" fontId="0" fillId="0" borderId="41" xfId="0" applyBorder="1" applyProtection="1">
      <alignment vertical="center"/>
    </xf>
    <xf numFmtId="0" fontId="0" fillId="0" borderId="42" xfId="0" applyBorder="1" applyAlignment="1" applyProtection="1">
      <alignment horizontal="center" vertical="center"/>
    </xf>
    <xf numFmtId="0" fontId="11" fillId="0" borderId="43" xfId="0" applyFont="1" applyBorder="1" applyProtection="1">
      <alignmen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20" fillId="11" borderId="3" xfId="0" applyFont="1" applyFill="1" applyBorder="1" applyAlignment="1">
      <alignment horizontal="left" vertical="center"/>
    </xf>
    <xf numFmtId="0" fontId="20" fillId="11" borderId="1" xfId="0" applyFont="1" applyFill="1" applyBorder="1" applyAlignment="1">
      <alignment horizontal="left" vertical="center"/>
    </xf>
    <xf numFmtId="0" fontId="20" fillId="10" borderId="4" xfId="0" applyFont="1" applyFill="1" applyBorder="1" applyAlignment="1">
      <alignment horizontal="center" vertical="center" wrapText="1"/>
    </xf>
    <xf numFmtId="0" fontId="20" fillId="10" borderId="5" xfId="0" applyFont="1" applyFill="1" applyBorder="1" applyAlignment="1">
      <alignment horizontal="center" vertical="center"/>
    </xf>
    <xf numFmtId="0" fontId="20" fillId="10" borderId="28" xfId="0" applyFont="1" applyFill="1" applyBorder="1" applyAlignment="1">
      <alignment horizontal="center" vertical="center"/>
    </xf>
    <xf numFmtId="0" fontId="20" fillId="10" borderId="30" xfId="0" applyFont="1" applyFill="1" applyBorder="1" applyAlignment="1">
      <alignment horizontal="center" vertical="center"/>
    </xf>
    <xf numFmtId="0" fontId="20" fillId="0" borderId="0" xfId="0" applyFont="1" applyBorder="1" applyAlignment="1">
      <alignment horizontal="center" vertical="center"/>
    </xf>
    <xf numFmtId="0" fontId="9" fillId="9" borderId="39" xfId="0" applyFont="1" applyFill="1" applyBorder="1" applyAlignment="1">
      <alignment horizontal="center" vertical="center" wrapText="1"/>
    </xf>
    <xf numFmtId="0" fontId="9" fillId="9" borderId="40" xfId="0" applyFont="1" applyFill="1" applyBorder="1" applyAlignment="1">
      <alignment horizontal="center" vertical="center" wrapText="1"/>
    </xf>
    <xf numFmtId="0" fontId="19" fillId="0" borderId="0" xfId="0" applyFont="1" applyAlignment="1">
      <alignment horizontal="center" vertical="center"/>
    </xf>
    <xf numFmtId="0" fontId="21" fillId="11" borderId="3" xfId="0" applyFont="1" applyFill="1" applyBorder="1" applyAlignment="1">
      <alignment horizontal="left" vertical="center"/>
    </xf>
    <xf numFmtId="0" fontId="21" fillId="11" borderId="1" xfId="0" applyFont="1" applyFill="1" applyBorder="1" applyAlignment="1">
      <alignment horizontal="left" vertical="center"/>
    </xf>
    <xf numFmtId="0" fontId="15" fillId="6" borderId="34" xfId="0" applyFont="1" applyFill="1" applyBorder="1" applyAlignment="1">
      <alignment horizontal="center" vertical="center"/>
    </xf>
    <xf numFmtId="0" fontId="15" fillId="6" borderId="8" xfId="0" applyFont="1" applyFill="1" applyBorder="1" applyAlignment="1">
      <alignment horizontal="center" vertical="center"/>
    </xf>
    <xf numFmtId="0" fontId="15" fillId="6" borderId="32" xfId="0" applyFont="1" applyFill="1" applyBorder="1" applyAlignment="1">
      <alignment horizontal="center" vertical="center"/>
    </xf>
    <xf numFmtId="0" fontId="9" fillId="3" borderId="3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8" xfId="0" applyFont="1" applyFill="1" applyBorder="1" applyAlignment="1">
      <alignment horizontal="justify" vertical="center" wrapText="1"/>
    </xf>
    <xf numFmtId="0" fontId="9" fillId="3" borderId="9" xfId="0" applyFont="1" applyFill="1" applyBorder="1" applyAlignment="1">
      <alignment horizontal="justify" vertical="center" wrapText="1"/>
    </xf>
    <xf numFmtId="0" fontId="9" fillId="3" borderId="10" xfId="0" applyFont="1" applyFill="1" applyBorder="1" applyAlignment="1">
      <alignment horizontal="justify" vertical="center" wrapText="1"/>
    </xf>
    <xf numFmtId="0" fontId="1" fillId="0" borderId="1" xfId="0" applyFont="1" applyBorder="1" applyAlignment="1">
      <alignment horizontal="left" vertical="center" wrapText="1"/>
    </xf>
    <xf numFmtId="0" fontId="1" fillId="0" borderId="1" xfId="0" applyFont="1" applyBorder="1" applyAlignment="1">
      <alignment horizontal="justify" vertical="center" wrapText="1"/>
    </xf>
    <xf numFmtId="0" fontId="9" fillId="2" borderId="37"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1" fillId="0" borderId="11" xfId="0" applyFont="1" applyBorder="1" applyAlignment="1">
      <alignment horizontal="left" vertical="center" wrapText="1"/>
    </xf>
    <xf numFmtId="0" fontId="1" fillId="0" borderId="11" xfId="0" applyFont="1" applyBorder="1" applyAlignment="1">
      <alignment horizontal="justify" vertical="center" wrapText="1"/>
    </xf>
    <xf numFmtId="0" fontId="3" fillId="3" borderId="28"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3" fillId="3" borderId="3" xfId="0" applyFont="1" applyFill="1" applyBorder="1" applyAlignment="1">
      <alignment horizontal="left" vertical="center" wrapText="1"/>
    </xf>
    <xf numFmtId="0" fontId="0" fillId="0" borderId="0" xfId="0" applyAlignment="1">
      <alignment horizontal="center" vertical="center"/>
    </xf>
    <xf numFmtId="0" fontId="9" fillId="3" borderId="7"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4" fillId="0" borderId="1" xfId="0" applyFont="1" applyBorder="1" applyAlignment="1">
      <alignment horizontal="right" vertical="center" wrapText="1"/>
    </xf>
    <xf numFmtId="0" fontId="4" fillId="0" borderId="11" xfId="0" applyFont="1" applyBorder="1" applyAlignment="1">
      <alignment horizontal="right" vertical="center" wrapText="1"/>
    </xf>
    <xf numFmtId="0" fontId="0" fillId="0" borderId="36" xfId="0" applyBorder="1" applyAlignment="1" applyProtection="1">
      <alignment horizontal="right" vertical="center"/>
      <protection locked="0"/>
    </xf>
    <xf numFmtId="0" fontId="0" fillId="0" borderId="1" xfId="0" applyBorder="1" applyAlignment="1" applyProtection="1">
      <alignment horizontal="center" vertical="center"/>
      <protection locked="0"/>
    </xf>
    <xf numFmtId="0" fontId="11" fillId="0" borderId="1" xfId="0" applyFont="1" applyBorder="1" applyAlignment="1" applyProtection="1">
      <alignment horizontal="right" vertical="center"/>
    </xf>
    <xf numFmtId="0" fontId="0" fillId="0" borderId="0" xfId="0" applyBorder="1" applyAlignment="1">
      <alignment horizontal="center" vertical="center"/>
    </xf>
    <xf numFmtId="0" fontId="0" fillId="0" borderId="0" xfId="0" applyBorder="1" applyAlignment="1">
      <alignment horizontal="right" vertical="center"/>
    </xf>
    <xf numFmtId="0" fontId="1" fillId="2" borderId="1" xfId="0" applyFont="1" applyFill="1" applyBorder="1" applyAlignment="1">
      <alignment horizontal="left" vertical="center" wrapText="1"/>
    </xf>
    <xf numFmtId="0" fontId="1" fillId="2" borderId="6" xfId="0" applyFont="1" applyFill="1" applyBorder="1" applyAlignment="1">
      <alignment horizontal="left" vertical="center" wrapText="1"/>
    </xf>
    <xf numFmtId="0" fontId="9" fillId="8" borderId="14"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8" borderId="7" xfId="0" applyFont="1" applyFill="1" applyBorder="1" applyAlignment="1">
      <alignment horizontal="justify" vertical="center" wrapText="1"/>
    </xf>
    <xf numFmtId="0" fontId="9" fillId="8" borderId="9" xfId="0" applyFont="1" applyFill="1" applyBorder="1" applyAlignment="1">
      <alignment horizontal="justify" vertical="center" wrapText="1"/>
    </xf>
    <xf numFmtId="0" fontId="9" fillId="8" borderId="10" xfId="0" applyFont="1" applyFill="1" applyBorder="1" applyAlignment="1">
      <alignment horizontal="justify" vertical="center" wrapText="1"/>
    </xf>
    <xf numFmtId="0" fontId="9" fillId="8" borderId="7" xfId="0" applyFont="1" applyFill="1" applyBorder="1" applyAlignment="1">
      <alignment horizontal="left" vertical="center" wrapText="1"/>
    </xf>
    <xf numFmtId="0" fontId="9" fillId="8" borderId="9" xfId="0" applyFont="1" applyFill="1" applyBorder="1" applyAlignment="1">
      <alignment horizontal="left" vertical="center" wrapText="1"/>
    </xf>
    <xf numFmtId="0" fontId="9" fillId="8" borderId="10" xfId="0" applyFont="1" applyFill="1" applyBorder="1" applyAlignment="1">
      <alignment horizontal="left" vertical="center" wrapText="1"/>
    </xf>
    <xf numFmtId="0" fontId="9" fillId="2" borderId="14"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7" xfId="0" applyFont="1" applyFill="1" applyBorder="1" applyAlignment="1">
      <alignment horizontal="justify" vertical="center" wrapText="1"/>
    </xf>
    <xf numFmtId="0" fontId="9" fillId="2" borderId="9" xfId="0" applyFont="1" applyFill="1" applyBorder="1" applyAlignment="1">
      <alignment horizontal="justify" vertical="center" wrapText="1"/>
    </xf>
    <xf numFmtId="0" fontId="9" fillId="2" borderId="17" xfId="0" applyFont="1" applyFill="1" applyBorder="1" applyAlignment="1">
      <alignment horizontal="justify" vertical="center" wrapText="1"/>
    </xf>
    <xf numFmtId="0" fontId="1" fillId="8" borderId="1" xfId="0" applyFont="1" applyFill="1" applyBorder="1" applyAlignment="1">
      <alignment horizontal="left" vertical="center" wrapText="1"/>
    </xf>
    <xf numFmtId="0" fontId="1" fillId="8" borderId="1" xfId="0" applyFont="1" applyFill="1" applyBorder="1" applyAlignment="1">
      <alignment horizontal="justify" vertical="center" wrapText="1"/>
    </xf>
    <xf numFmtId="0" fontId="1" fillId="8" borderId="11" xfId="0" applyFont="1" applyFill="1" applyBorder="1" applyAlignment="1">
      <alignment horizontal="justify" vertical="center" wrapText="1"/>
    </xf>
    <xf numFmtId="0" fontId="9" fillId="7" borderId="18" xfId="0" applyFont="1" applyFill="1" applyBorder="1" applyAlignment="1">
      <alignment horizontal="justify" vertical="center" wrapText="1"/>
    </xf>
    <xf numFmtId="0" fontId="9" fillId="7" borderId="17" xfId="0" applyFont="1" applyFill="1" applyBorder="1" applyAlignment="1">
      <alignment horizontal="justify" vertical="center" wrapText="1"/>
    </xf>
    <xf numFmtId="0" fontId="1" fillId="0" borderId="6" xfId="0" applyFont="1" applyBorder="1" applyAlignment="1">
      <alignment horizontal="justify" vertical="center" wrapText="1"/>
    </xf>
    <xf numFmtId="0" fontId="9" fillId="7" borderId="7" xfId="0" applyFont="1" applyFill="1" applyBorder="1" applyAlignment="1">
      <alignment horizontal="justify" vertical="center" wrapText="1"/>
    </xf>
    <xf numFmtId="0" fontId="9" fillId="7" borderId="9" xfId="0" applyFont="1" applyFill="1" applyBorder="1" applyAlignment="1">
      <alignment horizontal="justify" vertical="center" wrapText="1"/>
    </xf>
    <xf numFmtId="0" fontId="9" fillId="7" borderId="10" xfId="0" applyFont="1" applyFill="1" applyBorder="1" applyAlignment="1">
      <alignment horizontal="justify"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9" fillId="7" borderId="23"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9" fillId="7" borderId="25"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7" xfId="0" applyFont="1" applyFill="1" applyBorder="1" applyAlignment="1">
      <alignment horizontal="justify" vertical="center" wrapText="1"/>
    </xf>
    <xf numFmtId="0" fontId="9" fillId="6" borderId="9" xfId="0" applyFont="1" applyFill="1" applyBorder="1" applyAlignment="1">
      <alignment horizontal="justify" vertical="center" wrapText="1"/>
    </xf>
    <xf numFmtId="0" fontId="9" fillId="6" borderId="17" xfId="0" applyFont="1" applyFill="1" applyBorder="1" applyAlignment="1">
      <alignment horizontal="justify"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4" fillId="0" borderId="6" xfId="0" applyFont="1" applyBorder="1" applyAlignment="1">
      <alignment horizontal="right" vertical="center" wrapText="1"/>
    </xf>
    <xf numFmtId="0" fontId="0" fillId="0" borderId="45" xfId="0" applyBorder="1" applyAlignment="1" applyProtection="1">
      <alignment horizontal="right" vertical="center"/>
      <protection locked="0"/>
    </xf>
    <xf numFmtId="0" fontId="0" fillId="0" borderId="6" xfId="0" applyBorder="1" applyAlignment="1" applyProtection="1">
      <alignment horizontal="center" vertical="center"/>
      <protection locked="0"/>
    </xf>
    <xf numFmtId="0" fontId="1" fillId="0" borderId="27" xfId="0" applyFont="1" applyBorder="1" applyAlignment="1">
      <alignment horizontal="left" vertical="center" wrapText="1"/>
    </xf>
    <xf numFmtId="0" fontId="1" fillId="0" borderId="52" xfId="0" applyFont="1" applyBorder="1" applyAlignment="1">
      <alignment horizontal="left" vertical="center" wrapText="1"/>
    </xf>
    <xf numFmtId="0" fontId="3" fillId="7" borderId="28" xfId="0" applyFont="1" applyFill="1" applyBorder="1" applyAlignment="1">
      <alignment horizontal="left" vertical="center" wrapText="1"/>
    </xf>
    <xf numFmtId="0" fontId="3" fillId="7" borderId="22" xfId="0" applyFont="1" applyFill="1" applyBorder="1" applyAlignment="1">
      <alignment horizontal="left" vertical="center" wrapText="1"/>
    </xf>
    <xf numFmtId="0" fontId="3" fillId="7" borderId="50" xfId="0" applyFont="1" applyFill="1" applyBorder="1" applyAlignment="1">
      <alignment horizontal="left" vertical="center" wrapText="1"/>
    </xf>
    <xf numFmtId="0" fontId="9" fillId="6" borderId="18" xfId="0" applyFont="1" applyFill="1" applyBorder="1" applyAlignment="1">
      <alignment horizontal="justify" vertical="center" wrapText="1"/>
    </xf>
    <xf numFmtId="0" fontId="9" fillId="6" borderId="10" xfId="0" applyFont="1" applyFill="1" applyBorder="1" applyAlignment="1">
      <alignment horizontal="justify" vertical="center" wrapText="1"/>
    </xf>
    <xf numFmtId="0" fontId="11" fillId="0" borderId="48" xfId="0" applyFont="1" applyBorder="1" applyAlignment="1" applyProtection="1">
      <alignment horizontal="right" vertical="center"/>
    </xf>
    <xf numFmtId="0" fontId="11" fillId="0" borderId="51" xfId="0" applyFont="1" applyBorder="1" applyAlignment="1" applyProtection="1">
      <alignment horizontal="right" vertical="center"/>
    </xf>
    <xf numFmtId="0" fontId="9" fillId="5" borderId="14"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9" xfId="0" applyFont="1" applyFill="1" applyBorder="1" applyAlignment="1">
      <alignment horizontal="left" vertical="center" wrapText="1"/>
    </xf>
    <xf numFmtId="0" fontId="9" fillId="5" borderId="20" xfId="0" applyFont="1" applyFill="1" applyBorder="1" applyAlignment="1">
      <alignment horizontal="left" vertical="center" wrapText="1"/>
    </xf>
    <xf numFmtId="0" fontId="9" fillId="5" borderId="21" xfId="0" applyFont="1" applyFill="1" applyBorder="1" applyAlignment="1">
      <alignment horizontal="left" vertical="center" wrapText="1"/>
    </xf>
    <xf numFmtId="0" fontId="1" fillId="5" borderId="8" xfId="0" applyFont="1" applyFill="1" applyBorder="1" applyAlignment="1">
      <alignment horizontal="justify" vertical="center" wrapText="1"/>
    </xf>
    <xf numFmtId="0" fontId="3" fillId="5" borderId="1" xfId="0" applyFont="1" applyFill="1" applyBorder="1" applyAlignment="1">
      <alignment horizontal="justify" vertical="center" wrapText="1"/>
    </xf>
    <xf numFmtId="0" fontId="1" fillId="5" borderId="11" xfId="0" applyFont="1" applyFill="1" applyBorder="1" applyAlignment="1">
      <alignment horizontal="justify" vertical="center" wrapText="1"/>
    </xf>
    <xf numFmtId="0" fontId="9" fillId="4" borderId="7" xfId="0" applyFont="1" applyFill="1" applyBorder="1" applyAlignment="1">
      <alignment horizontal="justify" vertical="center" wrapText="1"/>
    </xf>
    <xf numFmtId="0" fontId="9" fillId="4" borderId="9" xfId="0" applyFont="1" applyFill="1" applyBorder="1" applyAlignment="1">
      <alignment horizontal="justify" vertical="center" wrapText="1"/>
    </xf>
    <xf numFmtId="0" fontId="9" fillId="4" borderId="10" xfId="0" applyFont="1" applyFill="1" applyBorder="1" applyAlignment="1">
      <alignment horizontal="justify" vertical="center" wrapText="1"/>
    </xf>
    <xf numFmtId="0" fontId="9" fillId="4" borderId="14"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3" fillId="2" borderId="28"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7" borderId="29" xfId="0" applyFont="1" applyFill="1" applyBorder="1" applyAlignment="1">
      <alignment horizontal="left" vertical="center" wrapText="1"/>
    </xf>
    <xf numFmtId="0" fontId="3" fillId="7" borderId="49" xfId="0" applyFont="1" applyFill="1" applyBorder="1" applyAlignment="1">
      <alignment horizontal="left" vertical="center" wrapText="1"/>
    </xf>
    <xf numFmtId="0" fontId="3" fillId="7" borderId="26" xfId="0" applyFont="1" applyFill="1" applyBorder="1" applyAlignment="1">
      <alignment horizontal="left" vertical="center" wrapText="1"/>
    </xf>
    <xf numFmtId="0" fontId="3" fillId="7" borderId="46" xfId="0" applyFont="1" applyFill="1" applyBorder="1" applyAlignment="1">
      <alignment horizontal="left" vertical="center" wrapText="1"/>
    </xf>
    <xf numFmtId="0" fontId="3" fillId="7" borderId="47" xfId="0" applyFont="1" applyFill="1" applyBorder="1" applyAlignment="1">
      <alignment horizontal="left" vertical="center" wrapText="1"/>
    </xf>
    <xf numFmtId="0" fontId="3" fillId="8" borderId="26" xfId="0" applyFont="1" applyFill="1" applyBorder="1" applyAlignment="1">
      <alignment horizontal="left" vertical="center" wrapText="1"/>
    </xf>
    <xf numFmtId="0" fontId="3" fillId="8" borderId="46" xfId="0" applyFont="1" applyFill="1" applyBorder="1" applyAlignment="1">
      <alignment horizontal="left" vertical="center" wrapText="1"/>
    </xf>
    <xf numFmtId="0" fontId="3" fillId="8" borderId="47" xfId="0" applyFont="1" applyFill="1" applyBorder="1" applyAlignment="1">
      <alignment horizontal="left" vertical="center" wrapText="1"/>
    </xf>
    <xf numFmtId="0" fontId="3" fillId="8" borderId="2" xfId="0" applyFont="1" applyFill="1" applyBorder="1" applyAlignment="1">
      <alignment horizontal="left" vertical="center" wrapText="1"/>
    </xf>
    <xf numFmtId="0" fontId="3" fillId="8" borderId="29" xfId="0" applyFont="1" applyFill="1" applyBorder="1" applyAlignment="1">
      <alignment horizontal="left" vertical="center" wrapText="1"/>
    </xf>
    <xf numFmtId="0" fontId="3" fillId="8" borderId="49" xfId="0" applyFont="1" applyFill="1" applyBorder="1" applyAlignment="1">
      <alignment horizontal="left" vertical="center" wrapText="1"/>
    </xf>
    <xf numFmtId="0" fontId="3" fillId="8" borderId="28" xfId="0" applyFont="1" applyFill="1" applyBorder="1" applyAlignment="1">
      <alignment horizontal="left" vertical="center" wrapText="1"/>
    </xf>
    <xf numFmtId="0" fontId="3" fillId="8" borderId="22" xfId="0" applyFont="1" applyFill="1" applyBorder="1" applyAlignment="1">
      <alignment horizontal="left" vertical="center" wrapText="1"/>
    </xf>
    <xf numFmtId="0" fontId="3" fillId="8" borderId="50" xfId="0" applyFont="1" applyFill="1" applyBorder="1" applyAlignment="1">
      <alignment horizontal="left" vertical="center" wrapText="1"/>
    </xf>
    <xf numFmtId="0" fontId="3" fillId="3" borderId="2" xfId="0" applyFont="1" applyFill="1" applyBorder="1" applyAlignment="1" applyProtection="1">
      <alignment horizontal="left" vertical="center" wrapText="1"/>
    </xf>
    <xf numFmtId="0" fontId="3" fillId="3" borderId="29"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4" borderId="2"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4" borderId="49"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3" fillId="6" borderId="26" xfId="0" applyFont="1" applyFill="1" applyBorder="1" applyAlignment="1">
      <alignment horizontal="left" vertical="center" wrapText="1"/>
    </xf>
    <xf numFmtId="0" fontId="3" fillId="6" borderId="46" xfId="0" applyFont="1" applyFill="1" applyBorder="1" applyAlignment="1">
      <alignment horizontal="left" vertical="center" wrapText="1"/>
    </xf>
    <xf numFmtId="0" fontId="3" fillId="6" borderId="47" xfId="0" applyFont="1" applyFill="1" applyBorder="1" applyAlignment="1">
      <alignment horizontal="left" vertical="center" wrapText="1"/>
    </xf>
    <xf numFmtId="0" fontId="3" fillId="6" borderId="2" xfId="0" applyFont="1" applyFill="1" applyBorder="1" applyAlignment="1">
      <alignment horizontal="left" vertical="center" wrapText="1"/>
    </xf>
    <xf numFmtId="0" fontId="3" fillId="6" borderId="29"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28" xfId="0" applyFont="1" applyFill="1" applyBorder="1" applyAlignment="1">
      <alignment horizontal="left" vertical="center" wrapText="1"/>
    </xf>
    <xf numFmtId="0" fontId="3" fillId="6" borderId="22"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47" xfId="0" applyFont="1" applyFill="1" applyBorder="1" applyAlignment="1">
      <alignment horizontal="left" vertical="center" wrapText="1"/>
    </xf>
  </cellXfs>
  <cellStyles count="1">
    <cellStyle name="標準" xfId="0" builtinId="0"/>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00FF00"/>
      <color rgb="FF66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99680</xdr:colOff>
      <xdr:row>2</xdr:row>
      <xdr:rowOff>28575</xdr:rowOff>
    </xdr:from>
    <xdr:to>
      <xdr:col>9</xdr:col>
      <xdr:colOff>642383</xdr:colOff>
      <xdr:row>8</xdr:row>
      <xdr:rowOff>110755</xdr:rowOff>
    </xdr:to>
    <xdr:sp macro="" textlink="">
      <xdr:nvSpPr>
        <xdr:cNvPr id="2" name="吹き出し: 四角形 1">
          <a:extLst>
            <a:ext uri="{FF2B5EF4-FFF2-40B4-BE49-F238E27FC236}">
              <a16:creationId xmlns:a16="http://schemas.microsoft.com/office/drawing/2014/main" id="{869059CC-3AA0-4B96-9F2D-83FCDAFF8D90}"/>
            </a:ext>
          </a:extLst>
        </xdr:cNvPr>
        <xdr:cNvSpPr/>
      </xdr:nvSpPr>
      <xdr:spPr>
        <a:xfrm>
          <a:off x="7853030" y="685800"/>
          <a:ext cx="2085753" cy="1615705"/>
        </a:xfrm>
        <a:prstGeom prst="wedgeRectCallout">
          <a:avLst>
            <a:gd name="adj1" fmla="val 11614"/>
            <a:gd name="adj2" fmla="val 74545"/>
          </a:avLst>
        </a:prstGeom>
        <a:ln w="19050">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取り組んだ行動の取組効果に「台</a:t>
          </a:r>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個</a:t>
          </a:r>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数」、「取組状況</a:t>
          </a:r>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a:t>
          </a:r>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」を入力すると</a:t>
          </a:r>
          <a:r>
            <a:rPr kumimoji="1" lang="en-US" altLang="ja-JP" sz="1100" b="1">
              <a:solidFill>
                <a:srgbClr val="FF0000"/>
              </a:solidFill>
              <a:latin typeface="ＭＳ ゴシック" panose="020B0609070205080204" pitchFamily="49" charset="-128"/>
              <a:ea typeface="ＭＳ ゴシック" panose="020B0609070205080204" pitchFamily="49" charset="-128"/>
            </a:rPr>
            <a:t>CO2</a:t>
          </a:r>
          <a:r>
            <a:rPr kumimoji="1" lang="ja-JP" altLang="en-US" sz="1100" b="1">
              <a:solidFill>
                <a:srgbClr val="FF0000"/>
              </a:solidFill>
              <a:latin typeface="ＭＳ ゴシック" panose="020B0609070205080204" pitchFamily="49" charset="-128"/>
              <a:ea typeface="ＭＳ ゴシック" panose="020B0609070205080204" pitchFamily="49" charset="-128"/>
            </a:rPr>
            <a:t>削減量を計算します。</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入力するとセルの色が白に変わります。</a:t>
          </a:r>
        </a:p>
      </xdr:txBody>
    </xdr:sp>
    <xdr:clientData/>
  </xdr:twoCellAnchor>
  <xdr:twoCellAnchor editAs="oneCell">
    <xdr:from>
      <xdr:col>0</xdr:col>
      <xdr:colOff>186564</xdr:colOff>
      <xdr:row>0</xdr:row>
      <xdr:rowOff>34703</xdr:rowOff>
    </xdr:from>
    <xdr:to>
      <xdr:col>0</xdr:col>
      <xdr:colOff>933795</xdr:colOff>
      <xdr:row>2</xdr:row>
      <xdr:rowOff>105016</xdr:rowOff>
    </xdr:to>
    <xdr:pic>
      <xdr:nvPicPr>
        <xdr:cNvPr id="6" name="図 5">
          <a:extLst>
            <a:ext uri="{FF2B5EF4-FFF2-40B4-BE49-F238E27FC236}">
              <a16:creationId xmlns:a16="http://schemas.microsoft.com/office/drawing/2014/main" id="{23A67569-EA8C-46C3-AE96-6AD374C08E88}"/>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colorTemperature colorTemp="6100"/>
                  </a14:imgEffect>
                </a14:imgLayer>
              </a14:imgProps>
            </a:ext>
            <a:ext uri="{28A0092B-C50C-407E-A947-70E740481C1C}">
              <a14:useLocalDpi xmlns:a14="http://schemas.microsoft.com/office/drawing/2010/main" val="0"/>
            </a:ext>
          </a:extLst>
        </a:blip>
        <a:stretch>
          <a:fillRect/>
        </a:stretch>
      </xdr:blipFill>
      <xdr:spPr>
        <a:xfrm>
          <a:off x="186564" y="34703"/>
          <a:ext cx="747231" cy="726480"/>
        </a:xfrm>
        <a:prstGeom prst="rect">
          <a:avLst/>
        </a:prstGeom>
      </xdr:spPr>
    </xdr:pic>
    <xdr:clientData/>
  </xdr:twoCellAnchor>
  <xdr:twoCellAnchor>
    <xdr:from>
      <xdr:col>0</xdr:col>
      <xdr:colOff>603250</xdr:colOff>
      <xdr:row>1</xdr:row>
      <xdr:rowOff>158750</xdr:rowOff>
    </xdr:from>
    <xdr:to>
      <xdr:col>1</xdr:col>
      <xdr:colOff>825500</xdr:colOff>
      <xdr:row>3</xdr:row>
      <xdr:rowOff>84666</xdr:rowOff>
    </xdr:to>
    <xdr:sp macro="" textlink="">
      <xdr:nvSpPr>
        <xdr:cNvPr id="3" name="テキスト ボックス 2">
          <a:extLst>
            <a:ext uri="{FF2B5EF4-FFF2-40B4-BE49-F238E27FC236}">
              <a16:creationId xmlns:a16="http://schemas.microsoft.com/office/drawing/2014/main" id="{4F6965B8-FFD5-4FF7-85BB-D7FE4D0341B3}"/>
            </a:ext>
          </a:extLst>
        </xdr:cNvPr>
        <xdr:cNvSpPr txBox="1"/>
      </xdr:nvSpPr>
      <xdr:spPr>
        <a:xfrm>
          <a:off x="603250" y="550333"/>
          <a:ext cx="13017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500">
              <a:latin typeface="ＭＳ ゴシック" panose="020B0609070205080204" pitchFamily="49" charset="-128"/>
              <a:ea typeface="ＭＳ ゴシック" panose="020B0609070205080204" pitchFamily="49" charset="-128"/>
            </a:rPr>
            <a:t>登米市環境キャラクター</a:t>
          </a:r>
          <a:endParaRPr kumimoji="1" lang="en-US" altLang="ja-JP" sz="500">
            <a:latin typeface="ＭＳ ゴシック" panose="020B0609070205080204" pitchFamily="49" charset="-128"/>
            <a:ea typeface="ＭＳ ゴシック" panose="020B0609070205080204" pitchFamily="49" charset="-128"/>
          </a:endParaRPr>
        </a:p>
        <a:p>
          <a:pPr algn="ctr"/>
          <a:r>
            <a:rPr kumimoji="1" lang="ja-JP" altLang="en-US" sz="500">
              <a:latin typeface="ＭＳ ゴシック" panose="020B0609070205080204" pitchFamily="49" charset="-128"/>
              <a:ea typeface="ＭＳ ゴシック" panose="020B0609070205080204" pitchFamily="49" charset="-128"/>
            </a:rPr>
            <a:t>トメルくんとオトメちゃん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BDB6B-B4EA-41C0-A9A0-4ACA0D058176}">
  <dimension ref="A1:P107"/>
  <sheetViews>
    <sheetView showGridLines="0" tabSelected="1" view="pageBreakPreview" zoomScale="90" zoomScaleNormal="100" zoomScaleSheetLayoutView="90" workbookViewId="0">
      <selection activeCell="H16" sqref="H16"/>
    </sheetView>
  </sheetViews>
  <sheetFormatPr defaultRowHeight="13.5" x14ac:dyDescent="0.15"/>
  <cols>
    <col min="1" max="1" width="14.125" bestFit="1" customWidth="1"/>
    <col min="2" max="2" width="16" customWidth="1"/>
    <col min="3" max="3" width="22.5" customWidth="1"/>
    <col min="4" max="4" width="30.375" customWidth="1"/>
    <col min="5" max="5" width="10.25" style="16" bestFit="1" customWidth="1"/>
    <col min="6" max="6" width="8.5" style="1" bestFit="1" customWidth="1"/>
    <col min="7" max="7" width="9.5" style="3" customWidth="1"/>
    <col min="8" max="8" width="5.375" bestFit="1" customWidth="1"/>
    <col min="9" max="9" width="5.375" style="18" bestFit="1" customWidth="1"/>
    <col min="10" max="10" width="9.5" style="35" customWidth="1"/>
    <col min="12" max="12" width="7" style="47" hidden="1" customWidth="1"/>
    <col min="13" max="13" width="6.375" style="1" hidden="1" customWidth="1"/>
    <col min="14" max="14" width="5.875" hidden="1" customWidth="1"/>
    <col min="15" max="16" width="3.625" hidden="1" customWidth="1"/>
  </cols>
  <sheetData>
    <row r="1" spans="1:16" ht="30.75" x14ac:dyDescent="0.15">
      <c r="A1" s="84" t="s">
        <v>177</v>
      </c>
      <c r="B1" s="84"/>
      <c r="C1" s="84"/>
      <c r="D1" s="84"/>
      <c r="E1" s="84"/>
      <c r="F1" s="84"/>
      <c r="G1" s="84"/>
      <c r="H1" s="84"/>
      <c r="I1" s="84"/>
      <c r="J1" s="84"/>
    </row>
    <row r="2" spans="1:16" ht="21" x14ac:dyDescent="0.15">
      <c r="A2" s="81" t="s">
        <v>128</v>
      </c>
      <c r="B2" s="81"/>
      <c r="C2" s="81"/>
      <c r="D2" s="81"/>
      <c r="E2" s="81"/>
      <c r="F2" s="81"/>
      <c r="G2" s="81"/>
      <c r="H2" s="81"/>
      <c r="I2" s="81"/>
      <c r="J2" s="81"/>
    </row>
    <row r="3" spans="1:16" ht="15" customHeight="1" thickBot="1" x14ac:dyDescent="0.2">
      <c r="A3" s="40"/>
      <c r="B3" s="40"/>
      <c r="C3" s="40"/>
      <c r="D3" s="40"/>
      <c r="E3" s="40"/>
      <c r="F3" s="40"/>
      <c r="G3" s="40"/>
      <c r="H3" s="40"/>
      <c r="I3" s="40"/>
      <c r="J3" s="40"/>
    </row>
    <row r="4" spans="1:16" ht="27.75" customHeight="1" thickTop="1" thickBot="1" x14ac:dyDescent="0.2">
      <c r="A4" s="77" t="s">
        <v>186</v>
      </c>
      <c r="B4" s="78"/>
      <c r="C4" s="52" t="s">
        <v>182</v>
      </c>
      <c r="D4" s="53">
        <f>COUNTIF(L:L,P13)</f>
        <v>0</v>
      </c>
      <c r="E4" s="75" t="s">
        <v>181</v>
      </c>
      <c r="F4" s="76"/>
      <c r="G4" s="49"/>
      <c r="H4" s="49"/>
      <c r="I4" s="49"/>
      <c r="J4" s="49"/>
    </row>
    <row r="5" spans="1:16" ht="27.75" customHeight="1" thickTop="1" thickBot="1" x14ac:dyDescent="0.2">
      <c r="A5" s="79"/>
      <c r="B5" s="80"/>
      <c r="C5" s="41" t="s">
        <v>178</v>
      </c>
      <c r="D5" s="53">
        <f>SUM(M:M)</f>
        <v>0</v>
      </c>
      <c r="E5" s="85" t="s">
        <v>179</v>
      </c>
      <c r="F5" s="86"/>
      <c r="G5" s="40"/>
      <c r="H5" s="40"/>
      <c r="I5" s="40"/>
      <c r="J5" s="40"/>
    </row>
    <row r="6" spans="1:16" ht="8.25" customHeight="1" thickTop="1" x14ac:dyDescent="0.15">
      <c r="A6" s="43"/>
      <c r="B6" s="43"/>
      <c r="C6" s="44"/>
      <c r="D6" s="45"/>
      <c r="E6" s="46"/>
      <c r="F6" s="46"/>
      <c r="G6" s="40"/>
      <c r="H6" s="40"/>
      <c r="I6" s="40"/>
      <c r="J6" s="40"/>
    </row>
    <row r="7" spans="1:16" ht="21" x14ac:dyDescent="0.15">
      <c r="A7" s="42" t="s">
        <v>180</v>
      </c>
      <c r="B7" s="40"/>
      <c r="C7" s="40"/>
      <c r="D7" s="40"/>
      <c r="E7" s="40"/>
      <c r="F7" s="40"/>
      <c r="G7" s="40"/>
      <c r="H7" s="40"/>
      <c r="I7" s="40"/>
      <c r="J7" s="40"/>
    </row>
    <row r="8" spans="1:16" ht="21" x14ac:dyDescent="0.15">
      <c r="A8" s="42" t="s">
        <v>185</v>
      </c>
      <c r="B8" s="63"/>
      <c r="C8" s="63"/>
      <c r="D8" s="63"/>
      <c r="E8" s="63"/>
      <c r="F8" s="63"/>
      <c r="G8" s="63"/>
      <c r="H8" s="63"/>
      <c r="I8" s="63"/>
      <c r="J8" s="63"/>
      <c r="L8" s="62"/>
    </row>
    <row r="9" spans="1:16" x14ac:dyDescent="0.15">
      <c r="A9" s="9" t="s">
        <v>124</v>
      </c>
      <c r="E9" s="50"/>
      <c r="I9" s="50"/>
      <c r="L9" s="50"/>
    </row>
    <row r="10" spans="1:16" x14ac:dyDescent="0.15">
      <c r="A10" s="10" t="s">
        <v>183</v>
      </c>
      <c r="E10" s="50"/>
      <c r="I10" s="50"/>
      <c r="L10" s="50"/>
    </row>
    <row r="11" spans="1:16" ht="8.25" customHeight="1" thickBot="1" x14ac:dyDescent="0.2">
      <c r="A11" s="42"/>
      <c r="B11" s="51"/>
      <c r="C11" s="51"/>
      <c r="D11" s="51"/>
      <c r="E11" s="51"/>
      <c r="F11" s="51"/>
      <c r="G11" s="51"/>
      <c r="H11" s="51"/>
      <c r="I11" s="51"/>
      <c r="J11" s="51"/>
      <c r="L11" s="50"/>
    </row>
    <row r="12" spans="1:16" ht="15.75" customHeight="1" x14ac:dyDescent="0.15">
      <c r="A12" s="98" t="s">
        <v>126</v>
      </c>
      <c r="B12" s="100" t="s">
        <v>120</v>
      </c>
      <c r="C12" s="102" t="s">
        <v>0</v>
      </c>
      <c r="D12" s="102"/>
      <c r="E12" s="104" t="s">
        <v>121</v>
      </c>
      <c r="F12" s="102" t="s">
        <v>1</v>
      </c>
      <c r="G12" s="102"/>
      <c r="H12" s="87" t="s">
        <v>127</v>
      </c>
      <c r="I12" s="88"/>
      <c r="J12" s="89"/>
    </row>
    <row r="13" spans="1:16" ht="36.75" thickBot="1" x14ac:dyDescent="0.2">
      <c r="A13" s="99"/>
      <c r="B13" s="101"/>
      <c r="C13" s="103"/>
      <c r="D13" s="103"/>
      <c r="E13" s="105"/>
      <c r="F13" s="34" t="s">
        <v>91</v>
      </c>
      <c r="G13" s="39" t="s">
        <v>129</v>
      </c>
      <c r="H13" s="36" t="s">
        <v>174</v>
      </c>
      <c r="I13" s="37" t="s">
        <v>175</v>
      </c>
      <c r="J13" s="38" t="s">
        <v>173</v>
      </c>
      <c r="P13" t="s">
        <v>125</v>
      </c>
    </row>
    <row r="14" spans="1:16" ht="19.5" customHeight="1" thickBot="1" x14ac:dyDescent="0.2">
      <c r="A14" s="82" t="s">
        <v>130</v>
      </c>
      <c r="B14" s="83"/>
      <c r="C14" s="83"/>
      <c r="D14" s="83"/>
      <c r="E14" s="83"/>
      <c r="F14" s="83"/>
      <c r="G14" s="83"/>
      <c r="H14" s="70">
        <v>1</v>
      </c>
      <c r="I14" s="71" t="s">
        <v>125</v>
      </c>
      <c r="J14" s="72">
        <v>10</v>
      </c>
    </row>
    <row r="15" spans="1:16" ht="20.25" customHeight="1" x14ac:dyDescent="0.15">
      <c r="A15" s="90" t="s">
        <v>116</v>
      </c>
      <c r="B15" s="93" t="s">
        <v>2</v>
      </c>
      <c r="C15" s="109" t="s">
        <v>3</v>
      </c>
      <c r="D15" s="110"/>
      <c r="E15" s="110"/>
      <c r="F15" s="110"/>
      <c r="G15" s="110"/>
      <c r="H15" s="110"/>
      <c r="I15" s="110"/>
      <c r="J15" s="111"/>
      <c r="K15" s="17"/>
      <c r="L15" s="48"/>
    </row>
    <row r="16" spans="1:16" ht="24.75" customHeight="1" x14ac:dyDescent="0.15">
      <c r="A16" s="91"/>
      <c r="B16" s="94"/>
      <c r="C16" s="96" t="s">
        <v>144</v>
      </c>
      <c r="D16" s="96"/>
      <c r="E16" s="2" t="s">
        <v>4</v>
      </c>
      <c r="F16" s="12" t="s">
        <v>5</v>
      </c>
      <c r="G16" s="14">
        <v>14.8</v>
      </c>
      <c r="H16" s="54"/>
      <c r="I16" s="55"/>
      <c r="J16" s="68" t="str">
        <f>IF($I16=$P$13,$H16*$G16,"")</f>
        <v/>
      </c>
      <c r="K16" s="17"/>
      <c r="L16" s="48">
        <f>I16</f>
        <v>0</v>
      </c>
      <c r="M16" s="1" t="str">
        <f>J16</f>
        <v/>
      </c>
    </row>
    <row r="17" spans="1:15" ht="19.5" customHeight="1" x14ac:dyDescent="0.15">
      <c r="A17" s="91"/>
      <c r="B17" s="94"/>
      <c r="C17" s="112" t="s">
        <v>137</v>
      </c>
      <c r="D17" s="113"/>
      <c r="E17" s="113"/>
      <c r="F17" s="113"/>
      <c r="G17" s="113"/>
      <c r="H17" s="113"/>
      <c r="I17" s="113"/>
      <c r="J17" s="114"/>
      <c r="K17" s="17"/>
      <c r="L17" s="48"/>
    </row>
    <row r="18" spans="1:15" ht="24.75" customHeight="1" x14ac:dyDescent="0.15">
      <c r="A18" s="91"/>
      <c r="B18" s="94"/>
      <c r="C18" s="97" t="s">
        <v>145</v>
      </c>
      <c r="D18" s="97"/>
      <c r="E18" s="2" t="s">
        <v>4</v>
      </c>
      <c r="F18" s="12" t="s">
        <v>6</v>
      </c>
      <c r="G18" s="14">
        <v>25.9</v>
      </c>
      <c r="H18" s="54"/>
      <c r="I18" s="55"/>
      <c r="J18" s="68" t="str">
        <f>IF($I18=$P$13,$H18*$G18,"")</f>
        <v/>
      </c>
      <c r="K18" s="17"/>
      <c r="L18" s="48">
        <f>I18</f>
        <v>0</v>
      </c>
      <c r="M18" s="1" t="str">
        <f>J18</f>
        <v/>
      </c>
    </row>
    <row r="19" spans="1:15" ht="19.5" customHeight="1" x14ac:dyDescent="0.15">
      <c r="A19" s="91"/>
      <c r="B19" s="94"/>
      <c r="C19" s="112" t="s">
        <v>7</v>
      </c>
      <c r="D19" s="113"/>
      <c r="E19" s="113"/>
      <c r="F19" s="113"/>
      <c r="G19" s="113"/>
      <c r="H19" s="113"/>
      <c r="I19" s="113"/>
      <c r="J19" s="114"/>
      <c r="K19" s="17"/>
      <c r="L19" s="48"/>
    </row>
    <row r="20" spans="1:15" ht="21" customHeight="1" x14ac:dyDescent="0.15">
      <c r="A20" s="91"/>
      <c r="B20" s="94"/>
      <c r="C20" s="97" t="s">
        <v>146</v>
      </c>
      <c r="D20" s="97"/>
      <c r="E20" s="2" t="s">
        <v>4</v>
      </c>
      <c r="F20" s="12" t="s">
        <v>8</v>
      </c>
      <c r="G20" s="14">
        <v>9.1999999999999993</v>
      </c>
      <c r="H20" s="54"/>
      <c r="I20" s="55"/>
      <c r="J20" s="68" t="str">
        <f>IF($I20=$P$13,$H20*$G20,"")</f>
        <v/>
      </c>
      <c r="K20" s="17"/>
      <c r="L20" s="48">
        <f t="shared" ref="L20:L21" si="0">I20</f>
        <v>0</v>
      </c>
      <c r="M20" s="1" t="str">
        <f>J20</f>
        <v/>
      </c>
    </row>
    <row r="21" spans="1:15" ht="21" customHeight="1" x14ac:dyDescent="0.15">
      <c r="A21" s="91"/>
      <c r="B21" s="94"/>
      <c r="C21" s="97" t="s">
        <v>147</v>
      </c>
      <c r="D21" s="97"/>
      <c r="E21" s="2" t="s">
        <v>4</v>
      </c>
      <c r="F21" s="12" t="s">
        <v>9</v>
      </c>
      <c r="G21" s="14">
        <v>19.899999999999999</v>
      </c>
      <c r="H21" s="54"/>
      <c r="I21" s="55"/>
      <c r="J21" s="68" t="str">
        <f>IF($I21=$P$13,$H21*$G21,"")</f>
        <v/>
      </c>
      <c r="K21" s="17"/>
      <c r="L21" s="48">
        <f t="shared" si="0"/>
        <v>0</v>
      </c>
      <c r="M21" s="1" t="str">
        <f>J21</f>
        <v/>
      </c>
    </row>
    <row r="22" spans="1:15" ht="19.5" customHeight="1" x14ac:dyDescent="0.15">
      <c r="A22" s="91"/>
      <c r="B22" s="94"/>
      <c r="C22" s="112" t="s">
        <v>138</v>
      </c>
      <c r="D22" s="113"/>
      <c r="E22" s="113"/>
      <c r="F22" s="113"/>
      <c r="G22" s="113"/>
      <c r="H22" s="113"/>
      <c r="I22" s="113"/>
      <c r="J22" s="114"/>
      <c r="K22" s="17"/>
      <c r="L22" s="48"/>
    </row>
    <row r="23" spans="1:15" ht="27" customHeight="1" thickBot="1" x14ac:dyDescent="0.2">
      <c r="A23" s="91"/>
      <c r="B23" s="95"/>
      <c r="C23" s="108" t="s">
        <v>148</v>
      </c>
      <c r="D23" s="108"/>
      <c r="E23" s="8" t="s">
        <v>4</v>
      </c>
      <c r="F23" s="13" t="s">
        <v>10</v>
      </c>
      <c r="G23" s="15">
        <v>15.6</v>
      </c>
      <c r="H23" s="54"/>
      <c r="I23" s="55"/>
      <c r="J23" s="68" t="str">
        <f>IF($I23=$P$13,$H23*$G23,"")</f>
        <v/>
      </c>
      <c r="K23" s="17"/>
      <c r="L23" s="48">
        <f>I23</f>
        <v>0</v>
      </c>
      <c r="M23" s="1" t="str">
        <f>J23</f>
        <v/>
      </c>
    </row>
    <row r="24" spans="1:15" ht="19.5" customHeight="1" x14ac:dyDescent="0.15">
      <c r="A24" s="91"/>
      <c r="B24" s="106" t="s">
        <v>122</v>
      </c>
      <c r="C24" s="109" t="s">
        <v>139</v>
      </c>
      <c r="D24" s="110"/>
      <c r="E24" s="110"/>
      <c r="F24" s="110"/>
      <c r="G24" s="110"/>
      <c r="H24" s="110"/>
      <c r="I24" s="110"/>
      <c r="J24" s="111"/>
      <c r="K24" s="17"/>
      <c r="L24" s="48"/>
    </row>
    <row r="25" spans="1:15" ht="26.25" customHeight="1" x14ac:dyDescent="0.15">
      <c r="A25" s="91"/>
      <c r="B25" s="94"/>
      <c r="C25" s="97" t="s">
        <v>149</v>
      </c>
      <c r="D25" s="97"/>
      <c r="E25" s="2" t="s">
        <v>11</v>
      </c>
      <c r="F25" s="12" t="s">
        <v>12</v>
      </c>
      <c r="G25" s="14">
        <v>18.3</v>
      </c>
      <c r="H25" s="54"/>
      <c r="I25" s="55"/>
      <c r="J25" s="68" t="str">
        <f>IF($I25=$P$13,$H25*$G25,"")</f>
        <v/>
      </c>
      <c r="K25" s="17"/>
      <c r="L25" s="48">
        <f>I25</f>
        <v>0</v>
      </c>
      <c r="M25" s="1" t="str">
        <f>J25</f>
        <v/>
      </c>
    </row>
    <row r="26" spans="1:15" ht="19.5" customHeight="1" x14ac:dyDescent="0.15">
      <c r="A26" s="91"/>
      <c r="B26" s="94"/>
      <c r="C26" s="215" t="s">
        <v>13</v>
      </c>
      <c r="D26" s="216"/>
      <c r="E26" s="216"/>
      <c r="F26" s="216"/>
      <c r="G26" s="216"/>
      <c r="H26" s="216"/>
      <c r="I26" s="216"/>
      <c r="J26" s="217"/>
      <c r="K26" s="17"/>
      <c r="L26" s="48"/>
    </row>
    <row r="27" spans="1:15" ht="15" customHeight="1" x14ac:dyDescent="0.15">
      <c r="A27" s="91"/>
      <c r="B27" s="94"/>
      <c r="C27" s="97" t="s">
        <v>150</v>
      </c>
      <c r="D27" s="97"/>
      <c r="E27" s="2" t="s">
        <v>11</v>
      </c>
      <c r="F27" s="12" t="s">
        <v>14</v>
      </c>
      <c r="G27" s="119">
        <v>30.3</v>
      </c>
      <c r="H27" s="121"/>
      <c r="I27" s="122"/>
      <c r="J27" s="123" t="str">
        <f>IF($I27=$P$13,$H27*$G27,"")</f>
        <v/>
      </c>
      <c r="K27" s="124"/>
      <c r="L27" s="124">
        <f t="shared" ref="L27" si="1">I27</f>
        <v>0</v>
      </c>
      <c r="M27" s="125" t="str">
        <f>J27</f>
        <v/>
      </c>
      <c r="O27" s="115"/>
    </row>
    <row r="28" spans="1:15" ht="15" customHeight="1" thickBot="1" x14ac:dyDescent="0.2">
      <c r="A28" s="91"/>
      <c r="B28" s="95"/>
      <c r="C28" s="108"/>
      <c r="D28" s="108"/>
      <c r="E28" s="8" t="s">
        <v>4</v>
      </c>
      <c r="F28" s="13" t="s">
        <v>15</v>
      </c>
      <c r="G28" s="120"/>
      <c r="H28" s="121"/>
      <c r="I28" s="122"/>
      <c r="J28" s="123" t="str">
        <f>IF($I28=$P$13,$H28*$G28,"")</f>
        <v/>
      </c>
      <c r="K28" s="124"/>
      <c r="L28" s="124"/>
      <c r="M28" s="125"/>
      <c r="O28" s="115"/>
    </row>
    <row r="29" spans="1:15" ht="19.5" customHeight="1" x14ac:dyDescent="0.15">
      <c r="A29" s="91"/>
      <c r="B29" s="116" t="s">
        <v>123</v>
      </c>
      <c r="C29" s="109" t="s">
        <v>139</v>
      </c>
      <c r="D29" s="110"/>
      <c r="E29" s="110"/>
      <c r="F29" s="110"/>
      <c r="G29" s="110"/>
      <c r="H29" s="110"/>
      <c r="I29" s="110"/>
      <c r="J29" s="111"/>
      <c r="K29" s="17"/>
      <c r="L29" s="48"/>
    </row>
    <row r="30" spans="1:15" ht="23.25" customHeight="1" x14ac:dyDescent="0.15">
      <c r="A30" s="91"/>
      <c r="B30" s="117"/>
      <c r="C30" s="97" t="s">
        <v>149</v>
      </c>
      <c r="D30" s="97"/>
      <c r="E30" s="2" t="s">
        <v>16</v>
      </c>
      <c r="F30" s="12" t="s">
        <v>17</v>
      </c>
      <c r="G30" s="14">
        <v>25.4</v>
      </c>
      <c r="H30" s="54"/>
      <c r="I30" s="55"/>
      <c r="J30" s="68" t="str">
        <f>IF($I30=$P$13,$H30*$G30,"")</f>
        <v/>
      </c>
      <c r="K30" s="17"/>
      <c r="L30" s="48">
        <f>I30</f>
        <v>0</v>
      </c>
      <c r="M30" s="1" t="str">
        <f>J30</f>
        <v/>
      </c>
    </row>
    <row r="31" spans="1:15" ht="19.5" customHeight="1" x14ac:dyDescent="0.15">
      <c r="A31" s="91"/>
      <c r="B31" s="117"/>
      <c r="C31" s="112" t="s">
        <v>13</v>
      </c>
      <c r="D31" s="113"/>
      <c r="E31" s="113"/>
      <c r="F31" s="113"/>
      <c r="G31" s="113"/>
      <c r="H31" s="113"/>
      <c r="I31" s="113"/>
      <c r="J31" s="114"/>
      <c r="K31" s="17"/>
      <c r="L31" s="48"/>
    </row>
    <row r="32" spans="1:15" ht="14.25" customHeight="1" x14ac:dyDescent="0.15">
      <c r="A32" s="91"/>
      <c r="B32" s="117"/>
      <c r="C32" s="97" t="s">
        <v>150</v>
      </c>
      <c r="D32" s="97"/>
      <c r="E32" s="2" t="s">
        <v>16</v>
      </c>
      <c r="F32" s="12" t="s">
        <v>18</v>
      </c>
      <c r="G32" s="119">
        <v>41.5</v>
      </c>
      <c r="H32" s="121"/>
      <c r="I32" s="122"/>
      <c r="J32" s="123" t="str">
        <f>IF($I32=$P$13,$H32*$G32,"")</f>
        <v/>
      </c>
      <c r="K32" s="124"/>
      <c r="L32" s="124">
        <f t="shared" ref="L32" si="2">I32</f>
        <v>0</v>
      </c>
      <c r="M32" s="125" t="str">
        <f>J32</f>
        <v/>
      </c>
      <c r="O32" s="115"/>
    </row>
    <row r="33" spans="1:15" ht="14.25" customHeight="1" thickBot="1" x14ac:dyDescent="0.2">
      <c r="A33" s="91"/>
      <c r="B33" s="118"/>
      <c r="C33" s="108"/>
      <c r="D33" s="108"/>
      <c r="E33" s="8" t="s">
        <v>4</v>
      </c>
      <c r="F33" s="13" t="s">
        <v>19</v>
      </c>
      <c r="G33" s="120"/>
      <c r="H33" s="121"/>
      <c r="I33" s="122"/>
      <c r="J33" s="123" t="str">
        <f>IF($I33=$P$13,$H33*$G33,"")</f>
        <v/>
      </c>
      <c r="K33" s="124"/>
      <c r="L33" s="124"/>
      <c r="M33" s="125"/>
      <c r="O33" s="115"/>
    </row>
    <row r="34" spans="1:15" ht="19.5" customHeight="1" x14ac:dyDescent="0.15">
      <c r="A34" s="91"/>
      <c r="B34" s="106" t="s">
        <v>20</v>
      </c>
      <c r="C34" s="109" t="s">
        <v>92</v>
      </c>
      <c r="D34" s="110"/>
      <c r="E34" s="110"/>
      <c r="F34" s="110"/>
      <c r="G34" s="110"/>
      <c r="H34" s="110"/>
      <c r="I34" s="110"/>
      <c r="J34" s="111"/>
      <c r="K34" s="17"/>
      <c r="L34" s="48"/>
    </row>
    <row r="35" spans="1:15" ht="26.25" customHeight="1" x14ac:dyDescent="0.15">
      <c r="A35" s="91"/>
      <c r="B35" s="94"/>
      <c r="C35" s="97" t="s">
        <v>151</v>
      </c>
      <c r="D35" s="97"/>
      <c r="E35" s="2" t="s">
        <v>4</v>
      </c>
      <c r="F35" s="12" t="s">
        <v>21</v>
      </c>
      <c r="G35" s="14">
        <v>43.9</v>
      </c>
      <c r="H35" s="54"/>
      <c r="I35" s="55"/>
      <c r="J35" s="68" t="str">
        <f>IF($I35=$P$13,$H35*$G35,"")</f>
        <v/>
      </c>
      <c r="K35" s="17"/>
      <c r="L35" s="48">
        <f>I35</f>
        <v>0</v>
      </c>
      <c r="M35" s="1" t="str">
        <f>J35</f>
        <v/>
      </c>
    </row>
    <row r="36" spans="1:15" ht="19.5" customHeight="1" x14ac:dyDescent="0.15">
      <c r="A36" s="91"/>
      <c r="B36" s="94"/>
      <c r="C36" s="112" t="s">
        <v>93</v>
      </c>
      <c r="D36" s="113"/>
      <c r="E36" s="113"/>
      <c r="F36" s="113"/>
      <c r="G36" s="113"/>
      <c r="H36" s="113"/>
      <c r="I36" s="113"/>
      <c r="J36" s="114"/>
      <c r="K36" s="17"/>
      <c r="L36" s="48"/>
    </row>
    <row r="37" spans="1:15" ht="26.25" customHeight="1" thickBot="1" x14ac:dyDescent="0.2">
      <c r="A37" s="91"/>
      <c r="B37" s="95"/>
      <c r="C37" s="108" t="s">
        <v>152</v>
      </c>
      <c r="D37" s="108"/>
      <c r="E37" s="8" t="s">
        <v>4</v>
      </c>
      <c r="F37" s="13" t="s">
        <v>22</v>
      </c>
      <c r="G37" s="15">
        <v>90.8</v>
      </c>
      <c r="H37" s="54"/>
      <c r="I37" s="55"/>
      <c r="J37" s="68" t="str">
        <f>IF($I37=$P$13,$H37*$G37,"")</f>
        <v/>
      </c>
      <c r="K37" s="17"/>
      <c r="L37" s="48">
        <f>I37</f>
        <v>0</v>
      </c>
      <c r="M37" s="1" t="str">
        <f>J37</f>
        <v/>
      </c>
    </row>
    <row r="38" spans="1:15" ht="19.5" customHeight="1" x14ac:dyDescent="0.15">
      <c r="A38" s="91"/>
      <c r="B38" s="106" t="s">
        <v>23</v>
      </c>
      <c r="C38" s="109" t="s">
        <v>24</v>
      </c>
      <c r="D38" s="110"/>
      <c r="E38" s="110"/>
      <c r="F38" s="110"/>
      <c r="G38" s="110"/>
      <c r="H38" s="110"/>
      <c r="I38" s="110"/>
      <c r="J38" s="111"/>
      <c r="K38" s="17"/>
      <c r="L38" s="48"/>
    </row>
    <row r="39" spans="1:15" ht="26.25" customHeight="1" x14ac:dyDescent="0.15">
      <c r="A39" s="91"/>
      <c r="B39" s="94"/>
      <c r="C39" s="97" t="s">
        <v>153</v>
      </c>
      <c r="D39" s="97"/>
      <c r="E39" s="2" t="s">
        <v>4</v>
      </c>
      <c r="F39" s="12" t="s">
        <v>25</v>
      </c>
      <c r="G39" s="14">
        <v>15.9</v>
      </c>
      <c r="H39" s="54"/>
      <c r="I39" s="55"/>
      <c r="J39" s="68" t="str">
        <f>IF($I39=$P$13,$H39*$G39,"")</f>
        <v/>
      </c>
      <c r="K39" s="17"/>
      <c r="L39" s="48">
        <f>I39</f>
        <v>0</v>
      </c>
      <c r="M39" s="1" t="str">
        <f>J39</f>
        <v/>
      </c>
    </row>
    <row r="40" spans="1:15" ht="19.5" customHeight="1" x14ac:dyDescent="0.15">
      <c r="A40" s="91"/>
      <c r="B40" s="94"/>
      <c r="C40" s="112" t="s">
        <v>93</v>
      </c>
      <c r="D40" s="113"/>
      <c r="E40" s="113"/>
      <c r="F40" s="113"/>
      <c r="G40" s="113"/>
      <c r="H40" s="113"/>
      <c r="I40" s="113"/>
      <c r="J40" s="114"/>
      <c r="K40" s="17"/>
      <c r="L40" s="48"/>
    </row>
    <row r="41" spans="1:15" ht="21.75" customHeight="1" thickBot="1" x14ac:dyDescent="0.2">
      <c r="A41" s="92"/>
      <c r="B41" s="95"/>
      <c r="C41" s="107" t="s">
        <v>154</v>
      </c>
      <c r="D41" s="107"/>
      <c r="E41" s="8" t="s">
        <v>4</v>
      </c>
      <c r="F41" s="13" t="s">
        <v>26</v>
      </c>
      <c r="G41" s="15">
        <v>23.9</v>
      </c>
      <c r="H41" s="54"/>
      <c r="I41" s="55"/>
      <c r="J41" s="68" t="str">
        <f>IF($I41=$P$13,$H41*$G41,"")</f>
        <v/>
      </c>
      <c r="K41" s="17"/>
      <c r="L41" s="48">
        <f>I41</f>
        <v>0</v>
      </c>
      <c r="M41" s="1" t="str">
        <f>J41</f>
        <v/>
      </c>
    </row>
    <row r="42" spans="1:15" ht="19.5" customHeight="1" x14ac:dyDescent="0.15">
      <c r="A42" s="137" t="s">
        <v>115</v>
      </c>
      <c r="B42" s="140" t="s">
        <v>113</v>
      </c>
      <c r="C42" s="194" t="s">
        <v>27</v>
      </c>
      <c r="D42" s="195"/>
      <c r="E42" s="195"/>
      <c r="F42" s="195"/>
      <c r="G42" s="195"/>
      <c r="H42" s="195"/>
      <c r="I42" s="195"/>
      <c r="J42" s="196"/>
      <c r="K42" s="17"/>
      <c r="L42" s="48"/>
    </row>
    <row r="43" spans="1:15" ht="23.25" customHeight="1" x14ac:dyDescent="0.15">
      <c r="A43" s="138"/>
      <c r="B43" s="141"/>
      <c r="C43" s="97" t="s">
        <v>155</v>
      </c>
      <c r="D43" s="97"/>
      <c r="E43" s="2" t="s">
        <v>4</v>
      </c>
      <c r="F43" s="12" t="s">
        <v>28</v>
      </c>
      <c r="G43" s="14">
        <v>41</v>
      </c>
      <c r="H43" s="54"/>
      <c r="I43" s="55"/>
      <c r="J43" s="68" t="str">
        <f>IF($I43=$P$13,$H43*$G43,"")</f>
        <v/>
      </c>
      <c r="K43" s="17"/>
      <c r="L43" s="48">
        <f>I43</f>
        <v>0</v>
      </c>
      <c r="M43" s="1" t="str">
        <f>J43</f>
        <v/>
      </c>
    </row>
    <row r="44" spans="1:15" ht="19.5" customHeight="1" x14ac:dyDescent="0.15">
      <c r="A44" s="138"/>
      <c r="B44" s="141"/>
      <c r="C44" s="197" t="s">
        <v>29</v>
      </c>
      <c r="D44" s="198"/>
      <c r="E44" s="198"/>
      <c r="F44" s="198"/>
      <c r="G44" s="198"/>
      <c r="H44" s="198"/>
      <c r="I44" s="198"/>
      <c r="J44" s="199"/>
      <c r="K44" s="17"/>
      <c r="L44" s="48"/>
    </row>
    <row r="45" spans="1:15" ht="23.25" customHeight="1" x14ac:dyDescent="0.15">
      <c r="A45" s="138"/>
      <c r="B45" s="141"/>
      <c r="C45" s="97" t="s">
        <v>156</v>
      </c>
      <c r="D45" s="97"/>
      <c r="E45" s="2" t="s">
        <v>4</v>
      </c>
      <c r="F45" s="12" t="s">
        <v>30</v>
      </c>
      <c r="G45" s="14">
        <v>43.9</v>
      </c>
      <c r="H45" s="54"/>
      <c r="I45" s="55"/>
      <c r="J45" s="68" t="str">
        <f>IF($I45=$P$13,$H45*$G45,"")</f>
        <v/>
      </c>
      <c r="K45" s="17"/>
      <c r="L45" s="48">
        <f>I45</f>
        <v>0</v>
      </c>
      <c r="M45" s="1" t="str">
        <f>J45</f>
        <v/>
      </c>
    </row>
    <row r="46" spans="1:15" ht="19.5" customHeight="1" x14ac:dyDescent="0.15">
      <c r="A46" s="138"/>
      <c r="B46" s="141"/>
      <c r="C46" s="197" t="s">
        <v>187</v>
      </c>
      <c r="D46" s="198"/>
      <c r="E46" s="198"/>
      <c r="F46" s="198"/>
      <c r="G46" s="198"/>
      <c r="H46" s="198"/>
      <c r="I46" s="198"/>
      <c r="J46" s="199"/>
      <c r="K46" s="17"/>
      <c r="L46" s="48"/>
    </row>
    <row r="47" spans="1:15" ht="18" customHeight="1" x14ac:dyDescent="0.15">
      <c r="A47" s="138"/>
      <c r="B47" s="141"/>
      <c r="C47" s="126" t="s">
        <v>131</v>
      </c>
      <c r="D47" s="11" t="s">
        <v>132</v>
      </c>
      <c r="E47" s="2" t="s">
        <v>4</v>
      </c>
      <c r="F47" s="12" t="s">
        <v>31</v>
      </c>
      <c r="G47" s="14">
        <v>2.1</v>
      </c>
      <c r="H47" s="54"/>
      <c r="I47" s="55"/>
      <c r="J47" s="68" t="str">
        <f>IF($I47=$P$13,$H47*$G47,"")</f>
        <v/>
      </c>
      <c r="K47" s="17"/>
      <c r="L47" s="48">
        <f t="shared" ref="L47:L49" si="3">I47</f>
        <v>0</v>
      </c>
      <c r="M47" s="1" t="str">
        <f>J47</f>
        <v/>
      </c>
    </row>
    <row r="48" spans="1:15" ht="18" customHeight="1" x14ac:dyDescent="0.15">
      <c r="A48" s="138"/>
      <c r="B48" s="141"/>
      <c r="C48" s="126"/>
      <c r="D48" s="11" t="s">
        <v>140</v>
      </c>
      <c r="E48" s="2" t="s">
        <v>4</v>
      </c>
      <c r="F48" s="12" t="s">
        <v>32</v>
      </c>
      <c r="G48" s="14">
        <v>9.6</v>
      </c>
      <c r="H48" s="54"/>
      <c r="I48" s="55"/>
      <c r="J48" s="68" t="str">
        <f>IF($I48=$P$13,$H48*$G48,"")</f>
        <v/>
      </c>
      <c r="K48" s="17"/>
      <c r="L48" s="48">
        <f t="shared" si="3"/>
        <v>0</v>
      </c>
      <c r="M48" s="1" t="str">
        <f>J48</f>
        <v/>
      </c>
    </row>
    <row r="49" spans="1:13" ht="18" customHeight="1" thickBot="1" x14ac:dyDescent="0.2">
      <c r="A49" s="139"/>
      <c r="B49" s="142"/>
      <c r="C49" s="127"/>
      <c r="D49" s="31" t="s">
        <v>143</v>
      </c>
      <c r="E49" s="4" t="s">
        <v>4</v>
      </c>
      <c r="F49" s="32" t="s">
        <v>33</v>
      </c>
      <c r="G49" s="33">
        <v>1.6</v>
      </c>
      <c r="H49" s="56"/>
      <c r="I49" s="57"/>
      <c r="J49" s="69" t="str">
        <f>IF($I49=$P$13,$H49*$G49,"")</f>
        <v/>
      </c>
      <c r="K49" s="17"/>
      <c r="L49" s="48">
        <f t="shared" si="3"/>
        <v>0</v>
      </c>
      <c r="M49" s="1" t="str">
        <f>J49</f>
        <v/>
      </c>
    </row>
    <row r="50" spans="1:13" ht="19.5" customHeight="1" x14ac:dyDescent="0.15">
      <c r="A50" s="128" t="s">
        <v>117</v>
      </c>
      <c r="B50" s="131" t="s">
        <v>34</v>
      </c>
      <c r="C50" s="206" t="s">
        <v>94</v>
      </c>
      <c r="D50" s="207"/>
      <c r="E50" s="207"/>
      <c r="F50" s="207"/>
      <c r="G50" s="207"/>
      <c r="H50" s="207"/>
      <c r="I50" s="207"/>
      <c r="J50" s="208"/>
      <c r="K50" s="17"/>
      <c r="L50" s="48"/>
    </row>
    <row r="51" spans="1:13" ht="21.75" customHeight="1" x14ac:dyDescent="0.15">
      <c r="A51" s="129"/>
      <c r="B51" s="132"/>
      <c r="C51" s="97" t="s">
        <v>157</v>
      </c>
      <c r="D51" s="97"/>
      <c r="E51" s="2" t="s">
        <v>4</v>
      </c>
      <c r="F51" s="27" t="s">
        <v>35</v>
      </c>
      <c r="G51" s="29">
        <v>8.1999999999999993</v>
      </c>
      <c r="H51" s="54"/>
      <c r="I51" s="55"/>
      <c r="J51" s="66" t="str">
        <f>IF($I51=$P$13,$H51*$G51,"")</f>
        <v/>
      </c>
      <c r="K51" s="17"/>
      <c r="L51" s="48">
        <f>I51</f>
        <v>0</v>
      </c>
      <c r="M51" s="1" t="str">
        <f>J51</f>
        <v/>
      </c>
    </row>
    <row r="52" spans="1:13" ht="19.5" customHeight="1" x14ac:dyDescent="0.15">
      <c r="A52" s="129"/>
      <c r="B52" s="132"/>
      <c r="C52" s="209" t="s">
        <v>95</v>
      </c>
      <c r="D52" s="210"/>
      <c r="E52" s="210"/>
      <c r="F52" s="210"/>
      <c r="G52" s="210"/>
      <c r="H52" s="210"/>
      <c r="I52" s="210"/>
      <c r="J52" s="211"/>
      <c r="K52" s="17"/>
      <c r="L52" s="48"/>
    </row>
    <row r="53" spans="1:13" ht="21.75" customHeight="1" thickBot="1" x14ac:dyDescent="0.2">
      <c r="A53" s="129"/>
      <c r="B53" s="133"/>
      <c r="C53" s="108" t="s">
        <v>158</v>
      </c>
      <c r="D53" s="108"/>
      <c r="E53" s="8" t="s">
        <v>4</v>
      </c>
      <c r="F53" s="28" t="s">
        <v>36</v>
      </c>
      <c r="G53" s="30">
        <v>13.2</v>
      </c>
      <c r="H53" s="54"/>
      <c r="I53" s="55"/>
      <c r="J53" s="66" t="str">
        <f>IF($I53=$P$13,$H53*$G53,"")</f>
        <v/>
      </c>
      <c r="K53" s="17"/>
      <c r="L53" s="48">
        <f>I53</f>
        <v>0</v>
      </c>
      <c r="M53" s="1" t="str">
        <f>J53</f>
        <v/>
      </c>
    </row>
    <row r="54" spans="1:13" ht="19.5" customHeight="1" x14ac:dyDescent="0.15">
      <c r="A54" s="129"/>
      <c r="B54" s="134" t="s">
        <v>37</v>
      </c>
      <c r="C54" s="212" t="s">
        <v>96</v>
      </c>
      <c r="D54" s="213"/>
      <c r="E54" s="213"/>
      <c r="F54" s="213"/>
      <c r="G54" s="213"/>
      <c r="H54" s="213"/>
      <c r="I54" s="213"/>
      <c r="J54" s="214"/>
      <c r="K54" s="17"/>
      <c r="L54" s="48"/>
    </row>
    <row r="55" spans="1:13" ht="18.75" customHeight="1" x14ac:dyDescent="0.15">
      <c r="A55" s="129"/>
      <c r="B55" s="135"/>
      <c r="C55" s="143" t="s">
        <v>133</v>
      </c>
      <c r="D55" s="25" t="s">
        <v>38</v>
      </c>
      <c r="E55" s="2" t="s">
        <v>4</v>
      </c>
      <c r="F55" s="27" t="s">
        <v>39</v>
      </c>
      <c r="G55" s="29">
        <v>15.4</v>
      </c>
      <c r="H55" s="54"/>
      <c r="I55" s="55"/>
      <c r="J55" s="66" t="str">
        <f>IF($I55=$P$13,$H55*$G55,"")</f>
        <v/>
      </c>
      <c r="K55" s="17"/>
      <c r="L55" s="48">
        <f t="shared" ref="L55:L56" si="4">I55</f>
        <v>0</v>
      </c>
      <c r="M55" s="1" t="str">
        <f>J55</f>
        <v/>
      </c>
    </row>
    <row r="56" spans="1:13" ht="18.75" customHeight="1" x14ac:dyDescent="0.15">
      <c r="A56" s="129"/>
      <c r="B56" s="135"/>
      <c r="C56" s="143"/>
      <c r="D56" s="25" t="s">
        <v>40</v>
      </c>
      <c r="E56" s="2" t="s">
        <v>4</v>
      </c>
      <c r="F56" s="27" t="s">
        <v>41</v>
      </c>
      <c r="G56" s="29">
        <v>2.7</v>
      </c>
      <c r="H56" s="54"/>
      <c r="I56" s="55"/>
      <c r="J56" s="66" t="str">
        <f>IF($I56=$P$13,$H56*$G56,"")</f>
        <v/>
      </c>
      <c r="K56" s="17"/>
      <c r="L56" s="48">
        <f t="shared" si="4"/>
        <v>0</v>
      </c>
      <c r="M56" s="1" t="str">
        <f>J56</f>
        <v/>
      </c>
    </row>
    <row r="57" spans="1:13" ht="19.5" customHeight="1" x14ac:dyDescent="0.15">
      <c r="A57" s="129"/>
      <c r="B57" s="135"/>
      <c r="C57" s="209" t="s">
        <v>97</v>
      </c>
      <c r="D57" s="210"/>
      <c r="E57" s="210"/>
      <c r="F57" s="210"/>
      <c r="G57" s="210"/>
      <c r="H57" s="210"/>
      <c r="I57" s="210"/>
      <c r="J57" s="211"/>
      <c r="K57" s="17"/>
      <c r="L57" s="48"/>
    </row>
    <row r="58" spans="1:13" ht="26.25" customHeight="1" x14ac:dyDescent="0.15">
      <c r="A58" s="129"/>
      <c r="B58" s="135"/>
      <c r="C58" s="144" t="s">
        <v>159</v>
      </c>
      <c r="D58" s="25" t="s">
        <v>38</v>
      </c>
      <c r="E58" s="2" t="s">
        <v>4</v>
      </c>
      <c r="F58" s="27" t="s">
        <v>42</v>
      </c>
      <c r="G58" s="29">
        <v>6.1</v>
      </c>
      <c r="H58" s="54"/>
      <c r="I58" s="55"/>
      <c r="J58" s="66" t="str">
        <f>IF($I58=$P$13,$H58*$G58,"")</f>
        <v/>
      </c>
      <c r="K58" s="17"/>
      <c r="L58" s="48">
        <f t="shared" ref="L58:L59" si="5">I58</f>
        <v>0</v>
      </c>
      <c r="M58" s="1" t="str">
        <f>J58</f>
        <v/>
      </c>
    </row>
    <row r="59" spans="1:13" ht="26.25" customHeight="1" thickBot="1" x14ac:dyDescent="0.2">
      <c r="A59" s="130"/>
      <c r="B59" s="136"/>
      <c r="C59" s="145"/>
      <c r="D59" s="26" t="s">
        <v>40</v>
      </c>
      <c r="E59" s="8" t="s">
        <v>4</v>
      </c>
      <c r="F59" s="28" t="s">
        <v>43</v>
      </c>
      <c r="G59" s="30">
        <v>0.7</v>
      </c>
      <c r="H59" s="58"/>
      <c r="I59" s="59"/>
      <c r="J59" s="64" t="str">
        <f>IF($I59=$P$13,$H59*$G59,"")</f>
        <v/>
      </c>
      <c r="K59" s="17"/>
      <c r="L59" s="48">
        <f t="shared" si="5"/>
        <v>0</v>
      </c>
      <c r="M59" s="1" t="str">
        <f>J59</f>
        <v/>
      </c>
    </row>
    <row r="60" spans="1:13" ht="19.5" customHeight="1" x14ac:dyDescent="0.15">
      <c r="A60" s="154" t="s">
        <v>118</v>
      </c>
      <c r="B60" s="149" t="s">
        <v>44</v>
      </c>
      <c r="C60" s="203" t="s">
        <v>45</v>
      </c>
      <c r="D60" s="204"/>
      <c r="E60" s="204"/>
      <c r="F60" s="204"/>
      <c r="G60" s="204"/>
      <c r="H60" s="204"/>
      <c r="I60" s="204"/>
      <c r="J60" s="205"/>
      <c r="K60" s="17"/>
      <c r="L60" s="48"/>
    </row>
    <row r="61" spans="1:13" ht="24.75" customHeight="1" x14ac:dyDescent="0.15">
      <c r="A61" s="155"/>
      <c r="B61" s="150"/>
      <c r="C61" s="97" t="s">
        <v>46</v>
      </c>
      <c r="D61" s="97"/>
      <c r="E61" s="2" t="s">
        <v>4</v>
      </c>
      <c r="F61" s="19" t="s">
        <v>47</v>
      </c>
      <c r="G61" s="21">
        <v>21.4</v>
      </c>
      <c r="H61" s="54"/>
      <c r="I61" s="55"/>
      <c r="J61" s="66" t="str">
        <f>IF($I61=$P$13,$H61*$G61,"")</f>
        <v/>
      </c>
      <c r="K61" s="17"/>
      <c r="L61" s="48">
        <f>I61</f>
        <v>0</v>
      </c>
      <c r="M61" s="1" t="str">
        <f>J61</f>
        <v/>
      </c>
    </row>
    <row r="62" spans="1:13" ht="19.5" customHeight="1" x14ac:dyDescent="0.15">
      <c r="A62" s="155"/>
      <c r="B62" s="150"/>
      <c r="C62" s="200" t="s">
        <v>48</v>
      </c>
      <c r="D62" s="201"/>
      <c r="E62" s="201"/>
      <c r="F62" s="201"/>
      <c r="G62" s="201"/>
      <c r="H62" s="201"/>
      <c r="I62" s="201"/>
      <c r="J62" s="202"/>
      <c r="K62" s="17"/>
      <c r="L62" s="48"/>
    </row>
    <row r="63" spans="1:13" ht="49.5" customHeight="1" x14ac:dyDescent="0.15">
      <c r="A63" s="155"/>
      <c r="B63" s="150"/>
      <c r="C63" s="97" t="s">
        <v>160</v>
      </c>
      <c r="D63" s="97"/>
      <c r="E63" s="2" t="s">
        <v>4</v>
      </c>
      <c r="F63" s="19" t="s">
        <v>49</v>
      </c>
      <c r="G63" s="21">
        <v>5.0999999999999996</v>
      </c>
      <c r="H63" s="54"/>
      <c r="I63" s="55"/>
      <c r="J63" s="66" t="str">
        <f>IF($I63=$P$13,$H63*$G63,"")</f>
        <v/>
      </c>
      <c r="K63" s="17"/>
      <c r="L63" s="48">
        <f>I63</f>
        <v>0</v>
      </c>
      <c r="M63" s="1" t="str">
        <f>J63</f>
        <v/>
      </c>
    </row>
    <row r="64" spans="1:13" ht="19.5" customHeight="1" x14ac:dyDescent="0.15">
      <c r="A64" s="155"/>
      <c r="B64" s="150"/>
      <c r="C64" s="200" t="s">
        <v>98</v>
      </c>
      <c r="D64" s="201"/>
      <c r="E64" s="201"/>
      <c r="F64" s="201"/>
      <c r="G64" s="201"/>
      <c r="H64" s="201"/>
      <c r="I64" s="201"/>
      <c r="J64" s="202"/>
      <c r="K64" s="17"/>
      <c r="L64" s="48"/>
    </row>
    <row r="65" spans="1:13" ht="24.75" customHeight="1" x14ac:dyDescent="0.15">
      <c r="A65" s="155"/>
      <c r="B65" s="150"/>
      <c r="C65" s="97" t="s">
        <v>134</v>
      </c>
      <c r="D65" s="97"/>
      <c r="E65" s="2" t="s">
        <v>4</v>
      </c>
      <c r="F65" s="19" t="s">
        <v>50</v>
      </c>
      <c r="G65" s="21">
        <v>3</v>
      </c>
      <c r="H65" s="54"/>
      <c r="I65" s="55"/>
      <c r="J65" s="66" t="str">
        <f>IF($I65=$P$13,$H65*$G65,"")</f>
        <v/>
      </c>
      <c r="K65" s="17"/>
      <c r="L65" s="48">
        <f>I65</f>
        <v>0</v>
      </c>
      <c r="M65" s="1" t="str">
        <f>J65</f>
        <v/>
      </c>
    </row>
    <row r="66" spans="1:13" ht="19.5" customHeight="1" x14ac:dyDescent="0.15">
      <c r="A66" s="155"/>
      <c r="B66" s="150"/>
      <c r="C66" s="200" t="s">
        <v>99</v>
      </c>
      <c r="D66" s="201"/>
      <c r="E66" s="201"/>
      <c r="F66" s="201"/>
      <c r="G66" s="201"/>
      <c r="H66" s="201"/>
      <c r="I66" s="201"/>
      <c r="J66" s="202"/>
      <c r="K66" s="17"/>
      <c r="L66" s="48"/>
    </row>
    <row r="67" spans="1:13" ht="24.75" customHeight="1" x14ac:dyDescent="0.15">
      <c r="A67" s="155"/>
      <c r="B67" s="150"/>
      <c r="C67" s="97" t="s">
        <v>161</v>
      </c>
      <c r="D67" s="97"/>
      <c r="E67" s="2" t="s">
        <v>4</v>
      </c>
      <c r="F67" s="19" t="s">
        <v>51</v>
      </c>
      <c r="G67" s="21">
        <v>30.1</v>
      </c>
      <c r="H67" s="54"/>
      <c r="I67" s="55"/>
      <c r="J67" s="66" t="str">
        <f>IF($I67=$P$13,$H67*$G67,"")</f>
        <v/>
      </c>
      <c r="K67" s="17"/>
      <c r="L67" s="48">
        <f>I67</f>
        <v>0</v>
      </c>
      <c r="M67" s="1" t="str">
        <f>J67</f>
        <v/>
      </c>
    </row>
    <row r="68" spans="1:13" ht="19.5" customHeight="1" x14ac:dyDescent="0.15">
      <c r="A68" s="155"/>
      <c r="B68" s="150"/>
      <c r="C68" s="200" t="s">
        <v>100</v>
      </c>
      <c r="D68" s="201"/>
      <c r="E68" s="201"/>
      <c r="F68" s="201"/>
      <c r="G68" s="201"/>
      <c r="H68" s="201"/>
      <c r="I68" s="201"/>
      <c r="J68" s="202"/>
      <c r="K68" s="17"/>
      <c r="L68" s="48"/>
    </row>
    <row r="69" spans="1:13" ht="25.5" customHeight="1" thickBot="1" x14ac:dyDescent="0.2">
      <c r="A69" s="155"/>
      <c r="B69" s="151"/>
      <c r="C69" s="108" t="s">
        <v>52</v>
      </c>
      <c r="D69" s="108"/>
      <c r="E69" s="8" t="s">
        <v>4</v>
      </c>
      <c r="F69" s="20" t="s">
        <v>53</v>
      </c>
      <c r="G69" s="22">
        <v>22</v>
      </c>
      <c r="H69" s="58"/>
      <c r="I69" s="59"/>
      <c r="J69" s="64" t="str">
        <f>IF($I69=$P$13,$H69*$G69,"")</f>
        <v/>
      </c>
      <c r="K69" s="17"/>
      <c r="L69" s="48">
        <f>I69</f>
        <v>0</v>
      </c>
      <c r="M69" s="1" t="str">
        <f>J69</f>
        <v/>
      </c>
    </row>
    <row r="70" spans="1:13" ht="21" customHeight="1" x14ac:dyDescent="0.15">
      <c r="A70" s="155"/>
      <c r="B70" s="146" t="s">
        <v>54</v>
      </c>
      <c r="C70" s="172" t="s">
        <v>101</v>
      </c>
      <c r="D70" s="173"/>
      <c r="E70" s="173"/>
      <c r="F70" s="173"/>
      <c r="G70" s="173"/>
      <c r="H70" s="173"/>
      <c r="I70" s="173"/>
      <c r="J70" s="174"/>
      <c r="K70" s="17"/>
      <c r="L70" s="48"/>
    </row>
    <row r="71" spans="1:13" ht="39.75" customHeight="1" thickBot="1" x14ac:dyDescent="0.2">
      <c r="A71" s="155"/>
      <c r="B71" s="147"/>
      <c r="C71" s="148" t="s">
        <v>162</v>
      </c>
      <c r="D71" s="148"/>
      <c r="E71" s="4" t="s">
        <v>11</v>
      </c>
      <c r="F71" s="23" t="s">
        <v>55</v>
      </c>
      <c r="G71" s="24">
        <v>19.7</v>
      </c>
      <c r="H71" s="56"/>
      <c r="I71" s="57"/>
      <c r="J71" s="67" t="str">
        <f>IF($I71=$P$13,$H71*$G71,"")</f>
        <v/>
      </c>
      <c r="K71" s="17"/>
      <c r="L71" s="48">
        <f>I71</f>
        <v>0</v>
      </c>
      <c r="M71" s="1" t="str">
        <f>J71</f>
        <v/>
      </c>
    </row>
    <row r="72" spans="1:13" ht="39.75" customHeight="1" x14ac:dyDescent="0.15">
      <c r="A72" s="155"/>
      <c r="B72" s="149" t="s">
        <v>56</v>
      </c>
      <c r="C72" s="203" t="s">
        <v>188</v>
      </c>
      <c r="D72" s="204"/>
      <c r="E72" s="204"/>
      <c r="F72" s="204"/>
      <c r="G72" s="204"/>
      <c r="H72" s="204"/>
      <c r="I72" s="204"/>
      <c r="J72" s="205"/>
      <c r="K72" s="17"/>
      <c r="L72" s="48"/>
    </row>
    <row r="73" spans="1:13" ht="18" customHeight="1" x14ac:dyDescent="0.15">
      <c r="A73" s="155"/>
      <c r="B73" s="150"/>
      <c r="C73" s="152" t="s">
        <v>163</v>
      </c>
      <c r="D73" s="153"/>
      <c r="E73" s="2"/>
      <c r="F73" s="19"/>
      <c r="G73" s="21">
        <v>12.2</v>
      </c>
      <c r="H73" s="54"/>
      <c r="I73" s="55"/>
      <c r="J73" s="66" t="str">
        <f>IF($I73=$P$13,$H73*$G73,"")</f>
        <v/>
      </c>
      <c r="K73" s="17"/>
      <c r="L73" s="48">
        <f t="shared" ref="L73:L75" si="6">I73</f>
        <v>0</v>
      </c>
      <c r="M73" s="1" t="str">
        <f>J73</f>
        <v/>
      </c>
    </row>
    <row r="74" spans="1:13" ht="18" customHeight="1" x14ac:dyDescent="0.15">
      <c r="A74" s="155"/>
      <c r="B74" s="150"/>
      <c r="C74" s="152" t="s">
        <v>57</v>
      </c>
      <c r="D74" s="153"/>
      <c r="E74" s="2"/>
      <c r="F74" s="19"/>
      <c r="G74" s="21">
        <v>13</v>
      </c>
      <c r="H74" s="54"/>
      <c r="I74" s="55"/>
      <c r="J74" s="66" t="str">
        <f>IF($I74=$P$13,$H74*$G74,"")</f>
        <v/>
      </c>
      <c r="K74" s="17"/>
      <c r="L74" s="48">
        <f t="shared" si="6"/>
        <v>0</v>
      </c>
      <c r="M74" s="1" t="str">
        <f>J74</f>
        <v/>
      </c>
    </row>
    <row r="75" spans="1:13" ht="18" customHeight="1" thickBot="1" x14ac:dyDescent="0.2">
      <c r="A75" s="155"/>
      <c r="B75" s="151"/>
      <c r="C75" s="170" t="s">
        <v>58</v>
      </c>
      <c r="D75" s="171"/>
      <c r="E75" s="8"/>
      <c r="F75" s="20"/>
      <c r="G75" s="22">
        <v>10.5</v>
      </c>
      <c r="H75" s="58"/>
      <c r="I75" s="59"/>
      <c r="J75" s="64" t="str">
        <f>IF($I75=$P$13,$H75*$G75,"")</f>
        <v/>
      </c>
      <c r="K75" s="17"/>
      <c r="L75" s="48">
        <f t="shared" si="6"/>
        <v>0</v>
      </c>
      <c r="M75" s="1" t="str">
        <f>J75</f>
        <v/>
      </c>
    </row>
    <row r="76" spans="1:13" ht="18.75" customHeight="1" x14ac:dyDescent="0.15">
      <c r="A76" s="155"/>
      <c r="B76" s="146" t="s">
        <v>59</v>
      </c>
      <c r="C76" s="172" t="s">
        <v>60</v>
      </c>
      <c r="D76" s="173"/>
      <c r="E76" s="173"/>
      <c r="F76" s="173"/>
      <c r="G76" s="173"/>
      <c r="H76" s="173"/>
      <c r="I76" s="173"/>
      <c r="J76" s="174"/>
      <c r="K76" s="17"/>
      <c r="L76" s="48"/>
    </row>
    <row r="77" spans="1:13" ht="39" customHeight="1" thickBot="1" x14ac:dyDescent="0.2">
      <c r="A77" s="155"/>
      <c r="B77" s="151"/>
      <c r="C77" s="108" t="s">
        <v>141</v>
      </c>
      <c r="D77" s="108"/>
      <c r="E77" s="8" t="s">
        <v>4</v>
      </c>
      <c r="F77" s="20" t="s">
        <v>61</v>
      </c>
      <c r="G77" s="22">
        <v>52.4</v>
      </c>
      <c r="H77" s="54"/>
      <c r="I77" s="55"/>
      <c r="J77" s="66" t="str">
        <f>IF($I77=$P$13,$H77*$G77,"")</f>
        <v/>
      </c>
      <c r="K77" s="17"/>
      <c r="L77" s="48">
        <f>I77</f>
        <v>0</v>
      </c>
      <c r="M77" s="1" t="str">
        <f>J77</f>
        <v/>
      </c>
    </row>
    <row r="78" spans="1:13" ht="21" customHeight="1" x14ac:dyDescent="0.15">
      <c r="A78" s="155"/>
      <c r="B78" s="146" t="s">
        <v>62</v>
      </c>
      <c r="C78" s="172" t="s">
        <v>102</v>
      </c>
      <c r="D78" s="173"/>
      <c r="E78" s="173"/>
      <c r="F78" s="173"/>
      <c r="G78" s="173"/>
      <c r="H78" s="173"/>
      <c r="I78" s="173"/>
      <c r="J78" s="174"/>
      <c r="K78" s="17"/>
      <c r="L78" s="48"/>
    </row>
    <row r="79" spans="1:13" ht="25.5" customHeight="1" thickBot="1" x14ac:dyDescent="0.2">
      <c r="A79" s="156"/>
      <c r="B79" s="151"/>
      <c r="C79" s="108" t="s">
        <v>164</v>
      </c>
      <c r="D79" s="108"/>
      <c r="E79" s="8" t="s">
        <v>11</v>
      </c>
      <c r="F79" s="20" t="s">
        <v>63</v>
      </c>
      <c r="G79" s="22">
        <v>5.3</v>
      </c>
      <c r="H79" s="58"/>
      <c r="I79" s="59"/>
      <c r="J79" s="64" t="str">
        <f>IF($I79=$P$13,$H79*$G79,"")</f>
        <v/>
      </c>
      <c r="K79" s="17"/>
      <c r="L79" s="48">
        <f>I79</f>
        <v>0</v>
      </c>
      <c r="M79" s="1" t="str">
        <f>J79</f>
        <v/>
      </c>
    </row>
    <row r="80" spans="1:13" ht="29.25" customHeight="1" x14ac:dyDescent="0.15">
      <c r="A80" s="157" t="s">
        <v>114</v>
      </c>
      <c r="B80" s="160" t="s">
        <v>64</v>
      </c>
      <c r="C80" s="224" t="s">
        <v>119</v>
      </c>
      <c r="D80" s="225"/>
      <c r="E80" s="225"/>
      <c r="F80" s="225"/>
      <c r="G80" s="225"/>
      <c r="H80" s="225"/>
      <c r="I80" s="225"/>
      <c r="J80" s="226"/>
      <c r="K80" s="17"/>
      <c r="L80" s="48"/>
    </row>
    <row r="81" spans="1:15" ht="15" customHeight="1" x14ac:dyDescent="0.15">
      <c r="A81" s="158"/>
      <c r="B81" s="161"/>
      <c r="C81" s="163" t="s">
        <v>165</v>
      </c>
      <c r="D81" s="164"/>
      <c r="E81" s="2" t="s">
        <v>4</v>
      </c>
      <c r="F81" s="19" t="s">
        <v>65</v>
      </c>
      <c r="G81" s="119">
        <v>2.9</v>
      </c>
      <c r="H81" s="121"/>
      <c r="I81" s="122"/>
      <c r="J81" s="177" t="str">
        <f>IF($I81=$P$13,$H81*$G81,"")</f>
        <v/>
      </c>
      <c r="K81" s="124"/>
      <c r="L81" s="124">
        <f t="shared" ref="L81" si="7">I81</f>
        <v>0</v>
      </c>
      <c r="M81" s="125" t="str">
        <f>J81</f>
        <v/>
      </c>
      <c r="O81" s="115"/>
    </row>
    <row r="82" spans="1:15" ht="15" customHeight="1" thickBot="1" x14ac:dyDescent="0.2">
      <c r="A82" s="158"/>
      <c r="B82" s="162"/>
      <c r="C82" s="165"/>
      <c r="D82" s="166"/>
      <c r="E82" s="4" t="s">
        <v>66</v>
      </c>
      <c r="F82" s="23" t="s">
        <v>67</v>
      </c>
      <c r="G82" s="167"/>
      <c r="H82" s="168"/>
      <c r="I82" s="169"/>
      <c r="J82" s="178" t="str">
        <f>IF($I82=$P$13,$H82*$G82,"")</f>
        <v/>
      </c>
      <c r="K82" s="124"/>
      <c r="L82" s="124"/>
      <c r="M82" s="125"/>
      <c r="O82" s="115"/>
    </row>
    <row r="83" spans="1:15" ht="21" customHeight="1" x14ac:dyDescent="0.15">
      <c r="A83" s="158"/>
      <c r="B83" s="160" t="s">
        <v>68</v>
      </c>
      <c r="C83" s="224" t="s">
        <v>103</v>
      </c>
      <c r="D83" s="225"/>
      <c r="E83" s="225"/>
      <c r="F83" s="225"/>
      <c r="G83" s="225"/>
      <c r="H83" s="225"/>
      <c r="I83" s="225"/>
      <c r="J83" s="226"/>
      <c r="K83" s="17"/>
      <c r="L83" s="48"/>
    </row>
    <row r="84" spans="1:15" ht="27" customHeight="1" x14ac:dyDescent="0.15">
      <c r="A84" s="158"/>
      <c r="B84" s="161"/>
      <c r="C84" s="97" t="s">
        <v>142</v>
      </c>
      <c r="D84" s="97"/>
      <c r="E84" s="2" t="s">
        <v>4</v>
      </c>
      <c r="F84" s="19" t="s">
        <v>69</v>
      </c>
      <c r="G84" s="21">
        <v>20.5</v>
      </c>
      <c r="H84" s="54"/>
      <c r="I84" s="55"/>
      <c r="J84" s="66" t="str">
        <f>IF($I84=$P$13,$H84*$G84,"")</f>
        <v/>
      </c>
      <c r="K84" s="17"/>
      <c r="L84" s="48">
        <f>I84</f>
        <v>0</v>
      </c>
      <c r="M84" s="1" t="str">
        <f>J84</f>
        <v/>
      </c>
    </row>
    <row r="85" spans="1:15" ht="21" customHeight="1" x14ac:dyDescent="0.15">
      <c r="A85" s="158"/>
      <c r="B85" s="161"/>
      <c r="C85" s="227" t="s">
        <v>104</v>
      </c>
      <c r="D85" s="228"/>
      <c r="E85" s="228"/>
      <c r="F85" s="228"/>
      <c r="G85" s="228"/>
      <c r="H85" s="228"/>
      <c r="I85" s="228"/>
      <c r="J85" s="229"/>
      <c r="K85" s="17"/>
      <c r="L85" s="48"/>
    </row>
    <row r="86" spans="1:15" ht="27" customHeight="1" thickBot="1" x14ac:dyDescent="0.2">
      <c r="A86" s="158"/>
      <c r="B86" s="176"/>
      <c r="C86" s="108" t="s">
        <v>166</v>
      </c>
      <c r="D86" s="108"/>
      <c r="E86" s="8" t="s">
        <v>4</v>
      </c>
      <c r="F86" s="20" t="s">
        <v>70</v>
      </c>
      <c r="G86" s="22">
        <v>192.6</v>
      </c>
      <c r="H86" s="58"/>
      <c r="I86" s="59"/>
      <c r="J86" s="64" t="str">
        <f>IF($I86=$P$13,$H86*$G86,"")</f>
        <v/>
      </c>
      <c r="K86" s="17"/>
      <c r="L86" s="48">
        <f>I86</f>
        <v>0</v>
      </c>
      <c r="M86" s="1" t="str">
        <f>J86</f>
        <v/>
      </c>
    </row>
    <row r="87" spans="1:15" ht="19.5" customHeight="1" x14ac:dyDescent="0.15">
      <c r="A87" s="158"/>
      <c r="B87" s="175" t="s">
        <v>71</v>
      </c>
      <c r="C87" s="230" t="s">
        <v>108</v>
      </c>
      <c r="D87" s="231"/>
      <c r="E87" s="231"/>
      <c r="F87" s="231"/>
      <c r="G87" s="231"/>
      <c r="H87" s="231"/>
      <c r="I87" s="231"/>
      <c r="J87" s="232"/>
      <c r="K87" s="17"/>
      <c r="L87" s="48"/>
    </row>
    <row r="88" spans="1:15" ht="25.5" customHeight="1" x14ac:dyDescent="0.15">
      <c r="A88" s="158"/>
      <c r="B88" s="161"/>
      <c r="C88" s="97" t="s">
        <v>135</v>
      </c>
      <c r="D88" s="97"/>
      <c r="E88" s="2" t="s">
        <v>4</v>
      </c>
      <c r="F88" s="19" t="s">
        <v>72</v>
      </c>
      <c r="G88" s="21">
        <v>2.7</v>
      </c>
      <c r="H88" s="54"/>
      <c r="I88" s="55"/>
      <c r="J88" s="66" t="str">
        <f>IF($I88=$P$13,$H88*$G88,"")</f>
        <v/>
      </c>
      <c r="K88" s="17"/>
      <c r="L88" s="48">
        <f>I88</f>
        <v>0</v>
      </c>
      <c r="M88" s="1" t="str">
        <f>J88</f>
        <v/>
      </c>
    </row>
    <row r="89" spans="1:15" ht="19.5" customHeight="1" x14ac:dyDescent="0.15">
      <c r="A89" s="158"/>
      <c r="B89" s="161"/>
      <c r="C89" s="227" t="s">
        <v>107</v>
      </c>
      <c r="D89" s="228"/>
      <c r="E89" s="228"/>
      <c r="F89" s="228"/>
      <c r="G89" s="228"/>
      <c r="H89" s="228"/>
      <c r="I89" s="228"/>
      <c r="J89" s="229"/>
      <c r="K89" s="17"/>
      <c r="L89" s="48"/>
    </row>
    <row r="90" spans="1:15" ht="25.5" customHeight="1" thickBot="1" x14ac:dyDescent="0.2">
      <c r="A90" s="159"/>
      <c r="B90" s="176"/>
      <c r="C90" s="108" t="s">
        <v>105</v>
      </c>
      <c r="D90" s="108"/>
      <c r="E90" s="8" t="s">
        <v>4</v>
      </c>
      <c r="F90" s="20" t="s">
        <v>73</v>
      </c>
      <c r="G90" s="22">
        <v>0.8</v>
      </c>
      <c r="H90" s="58"/>
      <c r="I90" s="59"/>
      <c r="J90" s="64" t="str">
        <f>IF($I90=$P$13,$H90*$G90,"")</f>
        <v/>
      </c>
      <c r="K90" s="17"/>
      <c r="L90" s="48">
        <f>I90</f>
        <v>0</v>
      </c>
      <c r="M90" s="1" t="str">
        <f>J90</f>
        <v/>
      </c>
    </row>
    <row r="91" spans="1:15" ht="19.5" customHeight="1" x14ac:dyDescent="0.15">
      <c r="A91" s="191" t="s">
        <v>74</v>
      </c>
      <c r="B91" s="188" t="s">
        <v>75</v>
      </c>
      <c r="C91" s="233" t="s">
        <v>106</v>
      </c>
      <c r="D91" s="234"/>
      <c r="E91" s="234"/>
      <c r="F91" s="234"/>
      <c r="G91" s="234"/>
      <c r="H91" s="234"/>
      <c r="I91" s="234"/>
      <c r="J91" s="235"/>
      <c r="K91" s="17"/>
      <c r="L91" s="48"/>
    </row>
    <row r="92" spans="1:15" ht="25.5" customHeight="1" x14ac:dyDescent="0.15">
      <c r="A92" s="192"/>
      <c r="B92" s="189"/>
      <c r="C92" s="97" t="s">
        <v>167</v>
      </c>
      <c r="D92" s="97"/>
      <c r="E92" s="2" t="s">
        <v>11</v>
      </c>
      <c r="F92" s="19" t="s">
        <v>76</v>
      </c>
      <c r="G92" s="21">
        <v>85.7</v>
      </c>
      <c r="H92" s="54"/>
      <c r="I92" s="55"/>
      <c r="J92" s="66" t="str">
        <f>IF($I92=$P$13,$H92*$G92,"")</f>
        <v/>
      </c>
      <c r="K92" s="17"/>
      <c r="L92" s="48">
        <f>I92</f>
        <v>0</v>
      </c>
      <c r="M92" s="1" t="str">
        <f>J92</f>
        <v/>
      </c>
    </row>
    <row r="93" spans="1:15" ht="19.5" customHeight="1" x14ac:dyDescent="0.15">
      <c r="A93" s="192"/>
      <c r="B93" s="189"/>
      <c r="C93" s="218" t="s">
        <v>109</v>
      </c>
      <c r="D93" s="219"/>
      <c r="E93" s="219"/>
      <c r="F93" s="219"/>
      <c r="G93" s="219"/>
      <c r="H93" s="219"/>
      <c r="I93" s="219"/>
      <c r="J93" s="220"/>
      <c r="K93" s="17"/>
      <c r="L93" s="48"/>
    </row>
    <row r="94" spans="1:15" x14ac:dyDescent="0.15">
      <c r="A94" s="192"/>
      <c r="B94" s="189"/>
      <c r="C94" s="97" t="s">
        <v>136</v>
      </c>
      <c r="D94" s="97"/>
      <c r="E94" s="2" t="s">
        <v>11</v>
      </c>
      <c r="F94" s="19" t="s">
        <v>77</v>
      </c>
      <c r="G94" s="119">
        <v>28.7</v>
      </c>
      <c r="H94" s="121"/>
      <c r="I94" s="122"/>
      <c r="J94" s="177" t="str">
        <f>IF($I94=$P$13,$H94*$G94,"")</f>
        <v/>
      </c>
      <c r="K94" s="124"/>
      <c r="L94" s="124">
        <f t="shared" ref="L94" si="8">I94</f>
        <v>0</v>
      </c>
      <c r="M94" s="125" t="str">
        <f>J94</f>
        <v/>
      </c>
      <c r="O94" s="115"/>
    </row>
    <row r="95" spans="1:15" ht="14.25" thickBot="1" x14ac:dyDescent="0.2">
      <c r="A95" s="192"/>
      <c r="B95" s="190"/>
      <c r="C95" s="108"/>
      <c r="D95" s="108"/>
      <c r="E95" s="8" t="s">
        <v>66</v>
      </c>
      <c r="F95" s="20" t="s">
        <v>78</v>
      </c>
      <c r="G95" s="120"/>
      <c r="H95" s="121"/>
      <c r="I95" s="122"/>
      <c r="J95" s="177" t="str">
        <f>IF($I95=$P$13,$H95*$G95,"")</f>
        <v/>
      </c>
      <c r="K95" s="124"/>
      <c r="L95" s="124"/>
      <c r="M95" s="125"/>
      <c r="O95" s="115"/>
    </row>
    <row r="96" spans="1:15" ht="19.5" customHeight="1" x14ac:dyDescent="0.15">
      <c r="A96" s="192"/>
      <c r="B96" s="188" t="s">
        <v>79</v>
      </c>
      <c r="C96" s="221" t="s">
        <v>110</v>
      </c>
      <c r="D96" s="222"/>
      <c r="E96" s="222"/>
      <c r="F96" s="222"/>
      <c r="G96" s="222"/>
      <c r="H96" s="222"/>
      <c r="I96" s="222"/>
      <c r="J96" s="223"/>
      <c r="K96" s="17"/>
      <c r="L96" s="48"/>
    </row>
    <row r="97" spans="1:13" ht="25.5" customHeight="1" x14ac:dyDescent="0.15">
      <c r="A97" s="192"/>
      <c r="B97" s="189"/>
      <c r="C97" s="97" t="s">
        <v>168</v>
      </c>
      <c r="D97" s="97"/>
      <c r="E97" s="2" t="s">
        <v>4</v>
      </c>
      <c r="F97" s="19" t="s">
        <v>80</v>
      </c>
      <c r="G97" s="21">
        <v>17</v>
      </c>
      <c r="H97" s="54"/>
      <c r="I97" s="55"/>
      <c r="J97" s="66" t="str">
        <f>IF($I97=$P$13,$H97*$G97,"")</f>
        <v/>
      </c>
      <c r="K97" s="17"/>
      <c r="L97" s="48">
        <f>I97</f>
        <v>0</v>
      </c>
      <c r="M97" s="1" t="str">
        <f>J97</f>
        <v/>
      </c>
    </row>
    <row r="98" spans="1:13" ht="19.5" customHeight="1" x14ac:dyDescent="0.15">
      <c r="A98" s="192"/>
      <c r="B98" s="189"/>
      <c r="C98" s="218" t="s">
        <v>111</v>
      </c>
      <c r="D98" s="219"/>
      <c r="E98" s="219"/>
      <c r="F98" s="219"/>
      <c r="G98" s="219"/>
      <c r="H98" s="219"/>
      <c r="I98" s="219"/>
      <c r="J98" s="220"/>
      <c r="K98" s="17"/>
      <c r="L98" s="48"/>
    </row>
    <row r="99" spans="1:13" ht="25.5" customHeight="1" x14ac:dyDescent="0.15">
      <c r="A99" s="192"/>
      <c r="B99" s="189"/>
      <c r="C99" s="97" t="s">
        <v>169</v>
      </c>
      <c r="D99" s="97"/>
      <c r="E99" s="2" t="s">
        <v>4</v>
      </c>
      <c r="F99" s="19" t="s">
        <v>81</v>
      </c>
      <c r="G99" s="21">
        <v>12.9</v>
      </c>
      <c r="H99" s="54"/>
      <c r="I99" s="55"/>
      <c r="J99" s="66" t="str">
        <f>IF($I99=$P$13,$H99*$G99,"")</f>
        <v/>
      </c>
      <c r="K99" s="17"/>
      <c r="L99" s="48">
        <f>I99</f>
        <v>0</v>
      </c>
      <c r="M99" s="1" t="str">
        <f>J99</f>
        <v/>
      </c>
    </row>
    <row r="100" spans="1:13" ht="19.5" customHeight="1" x14ac:dyDescent="0.15">
      <c r="A100" s="192"/>
      <c r="B100" s="189"/>
      <c r="C100" s="218" t="s">
        <v>112</v>
      </c>
      <c r="D100" s="219"/>
      <c r="E100" s="219"/>
      <c r="F100" s="219"/>
      <c r="G100" s="219"/>
      <c r="H100" s="219"/>
      <c r="I100" s="219"/>
      <c r="J100" s="220"/>
      <c r="K100" s="17"/>
      <c r="L100" s="48"/>
    </row>
    <row r="101" spans="1:13" ht="37.5" customHeight="1" thickBot="1" x14ac:dyDescent="0.2">
      <c r="A101" s="193"/>
      <c r="B101" s="190"/>
      <c r="C101" s="108" t="s">
        <v>170</v>
      </c>
      <c r="D101" s="108"/>
      <c r="E101" s="8" t="s">
        <v>4</v>
      </c>
      <c r="F101" s="20" t="s">
        <v>82</v>
      </c>
      <c r="G101" s="22">
        <v>6.7</v>
      </c>
      <c r="H101" s="58"/>
      <c r="I101" s="59"/>
      <c r="J101" s="64" t="str">
        <f>IF($I101=$P$13,$H101*$G101,"")</f>
        <v/>
      </c>
      <c r="K101" s="17"/>
      <c r="L101" s="48">
        <f t="shared" ref="L101:L105" si="9">I101</f>
        <v>0</v>
      </c>
      <c r="M101" s="1" t="str">
        <f>J101</f>
        <v/>
      </c>
    </row>
    <row r="102" spans="1:13" ht="27" customHeight="1" x14ac:dyDescent="0.15">
      <c r="A102" s="179" t="s">
        <v>83</v>
      </c>
      <c r="B102" s="182" t="s">
        <v>176</v>
      </c>
      <c r="C102" s="185" t="s">
        <v>171</v>
      </c>
      <c r="D102" s="185"/>
      <c r="E102" s="5" t="s">
        <v>84</v>
      </c>
      <c r="F102" s="6" t="s">
        <v>85</v>
      </c>
      <c r="G102" s="7">
        <v>194</v>
      </c>
      <c r="H102" s="60"/>
      <c r="I102" s="61"/>
      <c r="J102" s="65" t="str">
        <f>IF($I102=$P$13,$H102*$G102,"")</f>
        <v/>
      </c>
      <c r="K102" s="17"/>
      <c r="L102" s="48">
        <f t="shared" si="9"/>
        <v>0</v>
      </c>
      <c r="M102" s="1" t="str">
        <f>J102</f>
        <v/>
      </c>
    </row>
    <row r="103" spans="1:13" ht="20.25" customHeight="1" x14ac:dyDescent="0.15">
      <c r="A103" s="180"/>
      <c r="B103" s="183"/>
      <c r="C103" s="186" t="s">
        <v>86</v>
      </c>
      <c r="D103" s="186"/>
      <c r="E103" s="2" t="s">
        <v>84</v>
      </c>
      <c r="F103" s="19" t="s">
        <v>87</v>
      </c>
      <c r="G103" s="21">
        <v>68</v>
      </c>
      <c r="H103" s="54"/>
      <c r="I103" s="55"/>
      <c r="J103" s="66" t="str">
        <f>IF($I103=$P$13,$H103*$G103,"")</f>
        <v/>
      </c>
      <c r="K103" s="17"/>
      <c r="L103" s="48">
        <f t="shared" si="9"/>
        <v>0</v>
      </c>
      <c r="M103" s="1" t="str">
        <f>J103</f>
        <v/>
      </c>
    </row>
    <row r="104" spans="1:13" ht="20.25" customHeight="1" x14ac:dyDescent="0.15">
      <c r="A104" s="180"/>
      <c r="B104" s="183"/>
      <c r="C104" s="186" t="s">
        <v>88</v>
      </c>
      <c r="D104" s="186"/>
      <c r="E104" s="2" t="s">
        <v>84</v>
      </c>
      <c r="F104" s="19" t="s">
        <v>89</v>
      </c>
      <c r="G104" s="21">
        <v>42</v>
      </c>
      <c r="H104" s="54"/>
      <c r="I104" s="55"/>
      <c r="J104" s="66" t="str">
        <f>IF($I104=$P$13,$H104*$G104,"")</f>
        <v/>
      </c>
      <c r="K104" s="17"/>
      <c r="L104" s="48">
        <f t="shared" si="9"/>
        <v>0</v>
      </c>
      <c r="M104" s="1" t="str">
        <f>J104</f>
        <v/>
      </c>
    </row>
    <row r="105" spans="1:13" ht="27" customHeight="1" thickBot="1" x14ac:dyDescent="0.2">
      <c r="A105" s="181"/>
      <c r="B105" s="184"/>
      <c r="C105" s="187" t="s">
        <v>172</v>
      </c>
      <c r="D105" s="187"/>
      <c r="E105" s="8" t="s">
        <v>84</v>
      </c>
      <c r="F105" s="20" t="s">
        <v>90</v>
      </c>
      <c r="G105" s="22">
        <v>40.200000000000003</v>
      </c>
      <c r="H105" s="58"/>
      <c r="I105" s="59"/>
      <c r="J105" s="64" t="str">
        <f>IF($I105=$P$13,$H105*$G105,"")</f>
        <v/>
      </c>
      <c r="K105" s="17"/>
      <c r="L105" s="48">
        <f t="shared" si="9"/>
        <v>0</v>
      </c>
      <c r="M105" s="1" t="str">
        <f>J105</f>
        <v/>
      </c>
    </row>
    <row r="106" spans="1:13" x14ac:dyDescent="0.15">
      <c r="A106" s="9"/>
    </row>
    <row r="107" spans="1:13" ht="45" customHeight="1" x14ac:dyDescent="0.15">
      <c r="A107" s="10"/>
      <c r="E107" s="73" t="s">
        <v>184</v>
      </c>
      <c r="F107" s="74"/>
      <c r="G107" s="74"/>
      <c r="H107" s="74"/>
      <c r="I107" s="74"/>
      <c r="J107" s="74"/>
    </row>
  </sheetData>
  <sheetProtection algorithmName="SHA-512" hashValue="K08RL74nTju1za+MTDbFa0lfkm+6tel2EA9oK/NU9jWG6bkHK1CnkDPHyKNKysSD70A+Ba1AnmfTD5gDLAN4kA==" saltValue="4Smmwo+SqhCUw1JaJNFZtA==" spinCount="100000" sheet="1" objects="1" scenarios="1" selectLockedCells="1"/>
  <mergeCells count="154">
    <mergeCell ref="C96:J96"/>
    <mergeCell ref="C98:J98"/>
    <mergeCell ref="C100:J100"/>
    <mergeCell ref="C80:J80"/>
    <mergeCell ref="C89:J89"/>
    <mergeCell ref="C87:J87"/>
    <mergeCell ref="C85:J85"/>
    <mergeCell ref="C83:J83"/>
    <mergeCell ref="C91:J91"/>
    <mergeCell ref="C86:D86"/>
    <mergeCell ref="C19:J19"/>
    <mergeCell ref="C22:J22"/>
    <mergeCell ref="C24:J24"/>
    <mergeCell ref="C31:J31"/>
    <mergeCell ref="C29:J29"/>
    <mergeCell ref="C26:J26"/>
    <mergeCell ref="C20:D20"/>
    <mergeCell ref="C21:D21"/>
    <mergeCell ref="C23:D23"/>
    <mergeCell ref="B91:B95"/>
    <mergeCell ref="C92:D92"/>
    <mergeCell ref="C94:D95"/>
    <mergeCell ref="G94:G95"/>
    <mergeCell ref="C36:J36"/>
    <mergeCell ref="C38:J38"/>
    <mergeCell ref="C40:J40"/>
    <mergeCell ref="C42:J42"/>
    <mergeCell ref="C44:J44"/>
    <mergeCell ref="C46:J46"/>
    <mergeCell ref="C64:J64"/>
    <mergeCell ref="C66:J66"/>
    <mergeCell ref="C68:J68"/>
    <mergeCell ref="C70:J70"/>
    <mergeCell ref="C72:J72"/>
    <mergeCell ref="C76:J76"/>
    <mergeCell ref="C50:J50"/>
    <mergeCell ref="C52:J52"/>
    <mergeCell ref="C54:J54"/>
    <mergeCell ref="C57:J57"/>
    <mergeCell ref="C60:J60"/>
    <mergeCell ref="C62:J62"/>
    <mergeCell ref="C93:J93"/>
    <mergeCell ref="K81:K82"/>
    <mergeCell ref="L81:L82"/>
    <mergeCell ref="M81:M82"/>
    <mergeCell ref="O81:O82"/>
    <mergeCell ref="B83:B86"/>
    <mergeCell ref="C84:D84"/>
    <mergeCell ref="C101:D101"/>
    <mergeCell ref="A102:A105"/>
    <mergeCell ref="B102:B105"/>
    <mergeCell ref="C102:D102"/>
    <mergeCell ref="C103:D103"/>
    <mergeCell ref="C104:D104"/>
    <mergeCell ref="C105:D105"/>
    <mergeCell ref="M94:M95"/>
    <mergeCell ref="O94:O95"/>
    <mergeCell ref="B96:B101"/>
    <mergeCell ref="C97:D97"/>
    <mergeCell ref="C99:D99"/>
    <mergeCell ref="H94:H95"/>
    <mergeCell ref="I94:I95"/>
    <mergeCell ref="J94:J95"/>
    <mergeCell ref="K94:K95"/>
    <mergeCell ref="L94:L95"/>
    <mergeCell ref="A91:A101"/>
    <mergeCell ref="A80:A90"/>
    <mergeCell ref="B80:B82"/>
    <mergeCell ref="C81:D82"/>
    <mergeCell ref="G81:G82"/>
    <mergeCell ref="H81:H82"/>
    <mergeCell ref="I81:I82"/>
    <mergeCell ref="C75:D75"/>
    <mergeCell ref="B76:B77"/>
    <mergeCell ref="C77:D77"/>
    <mergeCell ref="B78:B79"/>
    <mergeCell ref="C79:D79"/>
    <mergeCell ref="C78:J78"/>
    <mergeCell ref="B87:B90"/>
    <mergeCell ref="C88:D88"/>
    <mergeCell ref="C90:D90"/>
    <mergeCell ref="J81:J82"/>
    <mergeCell ref="B70:B71"/>
    <mergeCell ref="C71:D71"/>
    <mergeCell ref="B72:B75"/>
    <mergeCell ref="C73:D73"/>
    <mergeCell ref="C74:D74"/>
    <mergeCell ref="C65:D65"/>
    <mergeCell ref="C67:D67"/>
    <mergeCell ref="A60:A79"/>
    <mergeCell ref="B60:B69"/>
    <mergeCell ref="C61:D61"/>
    <mergeCell ref="C63:D63"/>
    <mergeCell ref="C69:D69"/>
    <mergeCell ref="C47:C49"/>
    <mergeCell ref="A50:A59"/>
    <mergeCell ref="B50:B53"/>
    <mergeCell ref="C51:D51"/>
    <mergeCell ref="C53:D53"/>
    <mergeCell ref="B54:B59"/>
    <mergeCell ref="A42:A49"/>
    <mergeCell ref="B42:B49"/>
    <mergeCell ref="C43:D43"/>
    <mergeCell ref="C45:D45"/>
    <mergeCell ref="C55:C56"/>
    <mergeCell ref="C58:C59"/>
    <mergeCell ref="C15:J15"/>
    <mergeCell ref="C17:J17"/>
    <mergeCell ref="O27:O28"/>
    <mergeCell ref="B29:B33"/>
    <mergeCell ref="C30:D30"/>
    <mergeCell ref="C32:D33"/>
    <mergeCell ref="G32:G33"/>
    <mergeCell ref="H27:H28"/>
    <mergeCell ref="I27:I28"/>
    <mergeCell ref="J27:J28"/>
    <mergeCell ref="K27:K28"/>
    <mergeCell ref="L27:L28"/>
    <mergeCell ref="M27:M28"/>
    <mergeCell ref="B24:B28"/>
    <mergeCell ref="C25:D25"/>
    <mergeCell ref="C27:D28"/>
    <mergeCell ref="G27:G28"/>
    <mergeCell ref="M32:M33"/>
    <mergeCell ref="O32:O33"/>
    <mergeCell ref="H32:H33"/>
    <mergeCell ref="I32:I33"/>
    <mergeCell ref="J32:J33"/>
    <mergeCell ref="K32:K33"/>
    <mergeCell ref="L32:L33"/>
    <mergeCell ref="E107:J107"/>
    <mergeCell ref="E4:F4"/>
    <mergeCell ref="A4:B5"/>
    <mergeCell ref="A2:J2"/>
    <mergeCell ref="A14:G14"/>
    <mergeCell ref="A1:J1"/>
    <mergeCell ref="E5:F5"/>
    <mergeCell ref="H12:J12"/>
    <mergeCell ref="A15:A41"/>
    <mergeCell ref="B15:B23"/>
    <mergeCell ref="C16:D16"/>
    <mergeCell ref="C18:D18"/>
    <mergeCell ref="A12:A13"/>
    <mergeCell ref="B12:B13"/>
    <mergeCell ref="C12:D13"/>
    <mergeCell ref="E12:E13"/>
    <mergeCell ref="F12:G12"/>
    <mergeCell ref="B38:B41"/>
    <mergeCell ref="C39:D39"/>
    <mergeCell ref="C41:D41"/>
    <mergeCell ref="B34:B37"/>
    <mergeCell ref="C35:D35"/>
    <mergeCell ref="C37:D37"/>
    <mergeCell ref="C34:J34"/>
  </mergeCells>
  <phoneticPr fontId="2"/>
  <conditionalFormatting sqref="H12:J12 H16:J16 H18:J18 H20:J21 H23:J23 H25:J25 H27:J28 H30:J30 H32:J33 H35:J35 H37:J37 H39:J39 H41:J41 H43:J43 H45:J45 H47:J49 H51:J51 H53:J53 H55:J56 H58:J59 H61:J61 H63:J63 H65:J65 H67:J67 H69:J69 H71:J71 H73:J75 H77:J77 H79:J79 H81:J82 H84:J84 H86:J86 H88:J88 H90:J90 H92:J92 H94:J95 H97:J97 H99:J99 H101:J105 H13:I13">
    <cfRule type="containsBlanks" dxfId="1" priority="2">
      <formula>LEN(TRIM(H12))=0</formula>
    </cfRule>
  </conditionalFormatting>
  <conditionalFormatting sqref="H14:J14">
    <cfRule type="containsBlanks" dxfId="0" priority="1">
      <formula>LEN(TRIM(H14))=0</formula>
    </cfRule>
  </conditionalFormatting>
  <dataValidations count="1">
    <dataValidation type="list" allowBlank="1" showInputMessage="1" showErrorMessage="1" sqref="I16 I18 I20:I21 I23 I25 I27:I28 I30 I32:I33 I35 I37 I39 I41 I43 I45 I47:I49 I51 I53 I55:I56 I58:I59 I61 I63 I65 I67 I69 I71 I73:I75 I77 I79 I81:I82 I84 I86 I88 I90 I92 I94:I95 I97 I99 I101:I105 I14" xr:uid="{2EA8A517-A7FC-4E4A-B027-605C8CC4D181}">
      <formula1>$P$12:$P$13</formula1>
    </dataValidation>
  </dataValidations>
  <pageMargins left="0.59055118110236227" right="0.59055118110236227" top="0.53" bottom="0.47244094488188981" header="0.31496062992125984" footer="0.31496062992125984"/>
  <pageSetup paperSize="9" scale="70" orientation="portrait" r:id="rId1"/>
  <headerFooter>
    <oddHeader>&amp;L省エネ行動チャレンジシート</oddHeader>
    <oddFooter>&amp;C&amp;P/&amp;N</oddFooter>
  </headerFooter>
  <rowBreaks count="1" manualBreakCount="1">
    <brk id="59"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公開用</vt:lpstr>
      <vt:lpstr>公開用!Print_Area</vt:lpstr>
      <vt:lpstr>公開用!Print_Titles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登米市環境課</dc:creator>
  <cp:lastModifiedBy>西條　文武</cp:lastModifiedBy>
  <cp:lastPrinted>2024-06-17T01:14:45Z</cp:lastPrinted>
  <dcterms:created xsi:type="dcterms:W3CDTF">2024-05-07T01:49:33Z</dcterms:created>
  <dcterms:modified xsi:type="dcterms:W3CDTF">2024-06-18T01:33:25Z</dcterms:modified>
</cp:coreProperties>
</file>