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10107000財政経営課\財政係\08 決算統計\令和４年度決算統計\36_財政状況資料集の作成等について\31_様式修正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<sst xmlns="http://schemas.openxmlformats.org/spreadsheetml/2006/main" count="1084" uniqueCount="612">
  <si>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</si>
  <si>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</si>
  <si>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</si>
  <si>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</si>
  <si>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</si>
  <si>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</si>
  <si>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</si>
  <si>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</si>
  <si>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</si>
  <si>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</si>
  <si>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</si>
  <si>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</si>
  <si>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</si>
  <si>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</si>
  <si>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</si>
  <si>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</si>
  <si>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</si>
  <si>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</si>
  <si>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</si>
  <si>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</si>
  <si>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</si>
  <si>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</si>
  <si>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</si>
  <si>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</si>
  <si>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</si>
  <si>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</si>
  <si>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</si>
  <si>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</si>
  <si>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</si>
  <si>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</si>
  <si>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</si>
  <si>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</si>
  <si>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</si>
  <si>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</si>
  <si>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</si>
  <si>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</si>
  <si>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</si>
  <si>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</si>
  <si>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</si>
  <si>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</si>
  <si>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</si>
  <si>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</si>
  <si>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</si>
  <si>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</si>
  <si>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</si>
  <si>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</si>
  <si>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</si>
  <si>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</si>
  <si>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</si>
  <si>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</si>
  <si>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</si>
  <si>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</si>
  <si>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</si>
  <si>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</si>
  <si>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</si>
  <si>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</si>
  <si>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</si>
  <si>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</si>
  <si>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</si>
  <si>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</si>
  <si>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</si>
  <si>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</si>
  <si>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</si>
  <si>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</si>
  <si>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</si>
  <si>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</si>
  <si>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</si>
  <si>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</si>
  <si>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</si>
  <si>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</si>
  <si>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</si>
  <si>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</si>
  <si>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</si>
  <si>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</si>
  <si>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</si>
  <si>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</si>
  <si>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</si>
  <si>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</si>
  <si>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</si>
  <si>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</si>
  <si>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</si>
  <si>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</si>
  <si>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</si>
  <si>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</si>
  <si>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</si>
  <si>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</si>
  <si>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</si>
  <si>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</si>
  <si>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</si>
  <si>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</si>
  <si>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</si>
  <si>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</si>
  <si>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</si>
  <si>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</si>
  <si>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</si>
  <si>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</si>
  <si>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</si>
  <si>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</si>
  <si>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</si>
  <si>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</si>
  <si>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</si>
  <si>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</si>
  <si>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</si>
  <si>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</si>
  <si>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</si>
  <si>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</si>
  <si>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</si>
  <si>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</si>
  <si>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</si>
  <si>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</si>
  <si>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</si>
  <si>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</si>
  <si>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</si>
  <si>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</si>
  <si>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</si>
  <si>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</si>
  <si>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</si>
  <si>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</si>
  <si>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</si>
  <si>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</si>
  <si>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</si>
  <si>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</si>
  <si>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</si>
  <si>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</si>
  <si>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</si>
  <si>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</si>
  <si>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</si>
  <si>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</si>
  <si>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</si>
  <si>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</si>
  <si>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</si>
  <si>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</si>
  <si>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</si>
  <si>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</si>
  <si>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</si>
  <si>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</si>
  <si>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</si>
  <si>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</si>
  <si>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</si>
  <si>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</si>
  <si>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</si>
  <si>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</si>
  <si>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</si>
  <si>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</si>
  <si>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</si>
  <si>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</si>
  <si>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</si>
  <si>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</si>
  <si>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</si>
  <si>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</si>
  <si>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</si>
  <si>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</si>
  <si>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</si>
  <si>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</si>
  <si>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</si>
  <si>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</si>
  <si>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</si>
  <si>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</si>
  <si>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</si>
  <si>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</si>
  <si>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</si>
  <si>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</si>
  <si>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</si>
  <si>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</si>
  <si>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</si>
  <si>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</si>
  <si>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</si>
  <si>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</si>
  <si>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</si>
  <si>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</si>
  <si>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</si>
  <si>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</si>
  <si>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</si>
  <si>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</si>
  <si>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</si>
  <si>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</si>
  <si>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</si>
  <si>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</si>
  <si>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</si>
  <si>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</si>
  <si>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</si>
  <si>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</si>
  <si>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</si>
  <si>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</si>
  <si>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</si>
  <si>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</si>
  <si>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</si>
  <si>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</si>
  <si>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</si>
  <si>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</si>
  <si>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</si>
  <si>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</si>
  <si>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</si>
  <si>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</si>
  <si>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</si>
  <si>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</si>
  <si>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</si>
  <si>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</si>
  <si>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</si>
  <si>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</si>
  <si>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</si>
  <si>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</si>
  <si>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</si>
  <si>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</si>
  <si>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</si>
  <si>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</si>
  <si>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</si>
  <si>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</si>
  <si>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</si>
  <si>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</si>
  <si>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</si>
  <si>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</si>
  <si>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</si>
  <si>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</si>
  <si>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</si>
  <si>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</si>
  <si>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</si>
  <si>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</si>
  <si>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宮城県登米市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</si>
  <si>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</si>
  <si>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</si>
  <si>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</si>
  <si>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</si>
  <si>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</si>
  <si>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</si>
  <si>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</si>
  <si>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</si>
  <si>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</si>
  <si>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</si>
  <si>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</si>
  <si>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</si>
  <si>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</si>
  <si>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</si>
  <si>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</si>
  <si>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</si>
  <si>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</si>
  <si>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</si>
  <si>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</si>
  <si>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</si>
  <si>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</si>
  <si>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</si>
  <si>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</si>
  <si>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</si>
  <si>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</si>
  <si>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</si>
  <si>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</si>
  <si>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</si>
  <si>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</si>
  <si>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</si>
  <si>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</si>
  <si>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</si>
  <si>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</si>
  <si>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</si>
  <si>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</si>
  <si>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</si>
  <si>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</si>
  <si>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</si>
  <si>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</si>
  <si>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</si>
  <si>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</si>
  <si>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</si>
  <si>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</si>
  <si>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</si>
  <si>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</si>
  <si>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</si>
  <si>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</si>
  <si>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</si>
  <si>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</si>
  <si>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</si>
  <si>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</si>
  <si>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</si>
  <si>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</si>
  <si>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</si>
  <si>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</si>
  <si>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</si>
  <si>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</si>
  <si>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</si>
  <si>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</si>
  <si>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</si>
  <si>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</si>
  <si>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</si>
  <si>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</si>
  <si>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</si>
  <si>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</si>
  <si>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</si>
  <si>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</si>
  <si>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</si>
  <si>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</si>
  <si>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</si>
  <si>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</si>
  <si>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</si>
  <si>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</si>
  <si>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</si>
  <si>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</si>
  <si>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</si>
  <si>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</si>
  <si>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</si>
  <si>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</si>
  <si>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</si>
  <si>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</si>
  <si>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</si>
  <si>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</si>
  <si>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</si>
  <si>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</si>
  <si>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</si>
  <si>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</si>
  <si>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</si>
  <si>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</si>
  <si>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</si>
  <si>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</si>
  <si>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</si>
  <si>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</si>
  <si>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</si>
  <si>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</si>
  <si>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</si>
  <si>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</si>
  <si>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</si>
  <si>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</si>
  <si>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</si>
  <si>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</si>
  <si>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</si>
  <si>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</si>
  <si>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</si>
  <si>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</si>
  <si>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</si>
  <si>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</si>
  <si>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</si>
  <si>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</si>
  <si>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</si>
  <si>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</si>
  <si>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</si>
  <si>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</si>
  <si>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</si>
  <si>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</si>
  <si>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</si>
  <si>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</si>
  <si>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</si>
  <si>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</si>
  <si>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</si>
  <si>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</si>
  <si>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</si>
  <si>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</si>
  <si>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</si>
  <si>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</si>
  <si>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</si>
  <si>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</si>
  <si>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</si>
  <si>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</si>
  <si>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</si>
  <si>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</si>
  <si>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</si>
  <si>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</si>
  <si>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</si>
  <si>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</si>
  <si>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</si>
  <si>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</si>
  <si>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</si>
  <si>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</si>
  <si>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</si>
  <si>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</si>
  <si>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</si>
  <si>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</si>
  <si>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</si>
  <si>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</si>
  <si>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</si>
  <si>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</si>
  <si>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</si>
  <si>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</si>
  <si>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</si>
  <si>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</si>
  <si>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宮城県登米市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</si>
  <si>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</si>
  <si>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</si>
  <si>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</si>
  <si>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</si>
  <si>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</si>
  <si>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</si>
  <si>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</si>
  <si>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</si>
  <si>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</si>
  <si>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</si>
  <si>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</si>
  <si>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</si>
  <si>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</si>
  <si>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</si>
  <si>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</si>
  <si>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</si>
  <si>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</si>
  <si>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</si>
  <si>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</si>
  <si>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</si>
  <si>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</si>
  <si>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</si>
  <si>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</si>
  <si>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</si>
  <si>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</si>
  <si>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</si>
  <si>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</si>
  <si>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</si>
  <si>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</si>
  <si>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</si>
  <si>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</si>
  <si>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</si>
  <si>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</si>
  <si>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</si>
  <si>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</si>
  <si>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</si>
  <si>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</si>
  <si>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</si>
  <si>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</si>
  <si>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</si>
  <si>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</si>
  <si>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</si>
  <si>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</si>
  <si>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</si>
  <si>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老人保健施設事業会計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</si>
  <si>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</si>
  <si>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</si>
  <si>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</si>
  <si>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</si>
  <si>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</si>
  <si>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</si>
  <si>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</si>
  <si>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</si>
  <si>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</si>
  <si>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</si>
  <si>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</si>
  <si>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</si>
  <si>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</si>
  <si>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</si>
  <si>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</si>
  <si>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</si>
  <si>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</si>
  <si>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</si>
  <si>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</si>
  <si>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</si>
  <si>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</si>
  <si>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</si>
  <si>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</si>
  <si>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</si>
  <si>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</si>
  <si>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</si>
  <si>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</si>
  <si>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</si>
  <si>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</si>
  <si>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</si>
  <si>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</si>
  <si>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</si>
  <si>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</si>
  <si>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</si>
  <si>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</si>
  <si>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</si>
  <si>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</si>
  <si>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</si>
  <si>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</si>
  <si>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</si>
  <si>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</si>
  <si>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</si>
  <si>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</si>
  <si>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</si>
  <si>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</si>
  <si>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</si>
  <si>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</si>
  <si>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</si>
  <si>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</si>
  <si>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</si>
  <si>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</si>
  <si>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</si>
  <si>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</si>
  <si>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</si>
  <si>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</si>
  <si>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</si>
  <si>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</si>
  <si>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</si>
  <si>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</si>
  <si>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</si>
  <si>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</si>
  <si>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</si>
  <si>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</si>
  <si>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</si>
  <si>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</si>
  <si>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</si>
  <si>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</si>
  <si>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</si>
  <si>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</si>
  <si>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</si>
  <si>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</si>
  <si>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</si>
  <si>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</si>
  <si>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</si>
  <si>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</si>
  <si>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</si>
  <si>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</si>
  <si>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</si>
  <si>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</si>
  <si>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</si>
  <si>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</si>
  <si>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</si>
  <si>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</si>
  <si>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</si>
  <si>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</si>
  <si>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</si>
  <si>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</si>
  <si>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</si>
  <si>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</si>
  <si>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</si>
  <si>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</si>
  <si>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</si>
  <si>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</si>
  <si>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</si>
  <si>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</si>
  <si>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</si>
  <si>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</si>
  <si>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</si>
  <si>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</si>
  <si>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</si>
  <si>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</si>
  <si>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</si>
  <si>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</si>
  <si>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</si>
  <si>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</si>
  <si>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</si>
  <si>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</si>
  <si>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</si>
  <si>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</si>
  <si>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</si>
  <si>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</si>
  <si>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</si>
  <si>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</si>
  <si>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</si>
  <si>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</si>
  <si>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</si>
  <si>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</si>
  <si>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</si>
  <si>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</si>
  <si>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</si>
  <si>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</si>
  <si>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</si>
  <si>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</si>
  <si>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</si>
  <si>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</si>
  <si>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</si>
  <si>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</si>
  <si>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</si>
  <si>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</si>
  <si>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</si>
  <si>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</si>
  <si>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</si>
  <si>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</si>
  <si>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</si>
  <si>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</si>
  <si>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</si>
  <si>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</si>
  <si>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</si>
  <si>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</si>
  <si>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</si>
  <si>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</si>
  <si>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</si>
  <si>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</si>
  <si>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</si>
  <si>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</si>
  <si>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</si>
  <si>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</si>
  <si>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</si>
  <si>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</si>
  <si>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</si>
  <si>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</si>
  <si>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</si>
  <si>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</si>
  <si>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</si>
  <si>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</si>
  <si>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</si>
  <si>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</si>
  <si>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</si>
  <si>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4.49</t>
  </si>
  <si>
    <t>▲ 2.53</t>
  </si>
  <si>
    <t>▲ 4.98</t>
  </si>
  <si>
    <t>▲ 1.85</t>
  </si>
  <si>
    <t>▲ 5.12</t>
  </si>
  <si>
    <t>水道事業会計</t>
  </si>
  <si>
    <t>一般会計</t>
  </si>
  <si>
    <t>病院事業会計</t>
  </si>
  <si>
    <t>▲ 4.02</t>
  </si>
  <si>
    <t>▲ 3.84</t>
  </si>
  <si>
    <t>▲ 2.09</t>
  </si>
  <si>
    <t>下水道事業会計</t>
  </si>
  <si>
    <t>介護保険特別会計</t>
  </si>
  <si>
    <t>国民健康保険特別会計</t>
  </si>
  <si>
    <t>老人保健施設事業会計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</si>
  <si>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</si>
  <si>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</si>
  <si>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</si>
  <si>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</si>
  <si>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</si>
  <si>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</si>
  <si>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</si>
  <si>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</si>
  <si>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</si>
  <si>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</si>
  <si>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宮城県市町村職員退職手当組合</t>
    <rPh sb="0" eb="3">
      <t>ミヤギケン</t>
    </rPh>
    <rPh sb="3" eb="6">
      <t>シチョウソン</t>
    </rPh>
    <rPh sb="6" eb="8">
      <t>ショクイン</t>
    </rPh>
    <rPh sb="8" eb="12">
      <t>タイショクテアテ</t>
    </rPh>
    <rPh sb="12" eb="14">
      <t>クミアイ</t>
    </rPh>
    <phoneticPr fontId="2"/>
  </si>
  <si>
    <t>宮城県市町村非常勤消防団員補償報償組合</t>
    <rPh sb="0" eb="3">
      <t>ミヤギケン</t>
    </rPh>
    <rPh sb="3" eb="6">
      <t>シチョウソン</t>
    </rPh>
    <rPh sb="6" eb="9">
      <t>ヒジョウキン</t>
    </rPh>
    <rPh sb="9" eb="13">
      <t>ショウボウダンイン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</si>
  <si>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</si>
  <si>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7">
      <t>コウキコウレイ</t>
    </rPh>
    <rPh sb="7" eb="8">
      <t>シャ</t>
    </rPh>
    <rPh sb="8" eb="10">
      <t>イリョウ</t>
    </rPh>
    <rPh sb="10" eb="14">
      <t>コウイキレンゴウ</t>
    </rPh>
    <phoneticPr fontId="2"/>
  </si>
  <si>
    <t>宮城県後期高齢者医療事業会計</t>
    <rPh sb="0" eb="3">
      <t>ミヤギケン</t>
    </rPh>
    <rPh sb="3" eb="8">
      <t>コウキコウレイシャ</t>
    </rPh>
    <rPh sb="8" eb="10">
      <t>イリョウ</t>
    </rPh>
    <rPh sb="10" eb="14">
      <t>ジギョウカイケイ</t>
    </rPh>
    <phoneticPr fontId="2"/>
  </si>
  <si>
    <t>公益財団法人登米文化振興財団</t>
    <rPh sb="0" eb="4">
      <t>コウエキザイダン</t>
    </rPh>
    <rPh sb="4" eb="6">
      <t>ホウジン</t>
    </rPh>
    <rPh sb="6" eb="8">
      <t>トメ</t>
    </rPh>
    <rPh sb="8" eb="10">
      <t>ブンカ</t>
    </rPh>
    <rPh sb="10" eb="14">
      <t>シンコウザイダン</t>
    </rPh>
    <phoneticPr fontId="2"/>
  </si>
  <si>
    <t>株式会社とよま振興公社</t>
    <rPh sb="0" eb="4">
      <t>カブシキカイシャ</t>
    </rPh>
    <rPh sb="7" eb="11">
      <t>シンコウコウシャ</t>
    </rPh>
    <phoneticPr fontId="2"/>
  </si>
  <si>
    <t>株式会社いしこし</t>
    <rPh sb="0" eb="2">
      <t>カブシキ</t>
    </rPh>
    <rPh sb="2" eb="4">
      <t>カイシャ</t>
    </rPh>
    <phoneticPr fontId="2"/>
  </si>
  <si>
    <t>未来のまちづくり推進基金</t>
    <rPh sb="0" eb="2">
      <t>ミライ</t>
    </rPh>
    <rPh sb="8" eb="10">
      <t>スイシン</t>
    </rPh>
    <rPh sb="10" eb="12">
      <t>キキン</t>
    </rPh>
    <phoneticPr fontId="2"/>
  </si>
  <si>
    <t>地域福祉基金</t>
    <rPh sb="0" eb="4">
      <t>チイキフクシ</t>
    </rPh>
    <rPh sb="4" eb="6">
      <t>キキン</t>
    </rPh>
    <phoneticPr fontId="2"/>
  </si>
  <si>
    <t>ふるさと応援基金</t>
    <rPh sb="4" eb="6">
      <t>オウエン</t>
    </rPh>
    <rPh sb="6" eb="8">
      <t>キキン</t>
    </rPh>
    <phoneticPr fontId="2"/>
  </si>
  <si>
    <t>公共施設等維持補修基金</t>
  </si>
  <si>
    <t>ふるさと基金</t>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</si>
</sst>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extLst>
            <c:ext xmlns:c16="http://schemas.microsoft.com/office/drawing/2014/chart" uri="{C3380CC4-5D6E-409C-BE32-E72D297353CC}">
              <c16:uniqueId val="{00000000-311D-46B9-925A-87B609556B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152784</c:v>
                </c:pt>
                <c:pt idx="1">
                  <c:v>94445</c:v>
                </c:pt>
                <c:pt idx="2">
                  <c:v>54108</c:v>
                </c:pt>
                <c:pt idx="3">
                  <c:v>35468</c:v>
                </c:pt>
                <c:pt idx="4">
                  <c:v>29371</c:v>
                </c:pt>
              </c:numCache>
            </c:numRef>
          </c:val>
          <c:smooth val="0"/>
          <c:extLst>
            <c:ext xmlns:c16="http://schemas.microsoft.com/office/drawing/2014/chart" uri="{C3380CC4-5D6E-409C-BE32-E72D297353CC}">
              <c16:uniqueId val="{00000001-311D-46B9-925A-87B609556B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4.04</c:v>
                </c:pt>
                <c:pt idx="1">
                  <c:v>6.25</c:v>
                </c:pt>
                <c:pt idx="2">
                  <c:v>3.11</c:v>
                </c:pt>
                <c:pt idx="3">
                  <c:v>4.25</c:v>
                </c:pt>
                <c:pt idx="4">
                  <c:v>4.3</c:v>
                </c:pt>
              </c:numCache>
            </c:numRef>
          </c:val>
          <c:extLst>
            <c:ext xmlns:c16="http://schemas.microsoft.com/office/drawing/2014/chart" uri="{C3380CC4-5D6E-409C-BE32-E72D297353CC}">
              <c16:uniqueId val="{00000000-095F-4E99-B54B-F8529369F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21.46</c:v>
                </c:pt>
                <c:pt idx="1">
                  <c:v>19.41</c:v>
                </c:pt>
                <c:pt idx="2">
                  <c:v>20.55</c:v>
                </c:pt>
                <c:pt idx="3">
                  <c:v>18.41</c:v>
                </c:pt>
                <c:pt idx="4">
                  <c:v>16.3</c:v>
                </c:pt>
              </c:numCache>
            </c:numRef>
          </c:val>
          <c:extLst>
            <c:ext xmlns:c16="http://schemas.microsoft.com/office/drawing/2014/chart" uri="{C3380CC4-5D6E-409C-BE32-E72D297353CC}">
              <c16:uniqueId val="{00000001-095F-4E99-B54B-F8529369F1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-4.49</c:v>
                </c:pt>
                <c:pt idx="1">
                  <c:v>-2.5299999999999998</c:v>
                </c:pt>
                <c:pt idx="2">
                  <c:v>-4.9800000000000004</c:v>
                </c:pt>
                <c:pt idx="3">
                  <c:v>-1.85</c:v>
                </c:pt>
                <c:pt idx="4">
                  <c:v>-5.12</c:v>
                </c:pt>
              </c:numCache>
            </c:numRef>
          </c:val>
          <c:smooth val="0"/>
          <c:extLst>
            <c:ext xmlns:c16="http://schemas.microsoft.com/office/drawing/2014/chart" uri="{C3380CC4-5D6E-409C-BE32-E72D297353CC}">
              <c16:uniqueId val="{00000002-095F-4E99-B54B-F8529369F1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#N/A</c:v>
                </c:pt>
                <c:pt idx="3">
                  <c:v>0.81</c:v>
                </c:pt>
                <c:pt idx="4">
                  <c:v>#N/A</c:v>
                </c:pt>
                <c:pt idx="5">
                  <c:v>0</c:v>
                </c:pt>
                <c:pt idx="6">
                  <c:v>#N/A</c:v>
                </c:pt>
                <c:pt idx="7">
                  <c:v>0</c:v>
                </c:pt>
                <c:pt idx="8">
                  <c:v>#N/A</c:v>
                </c:pt>
                <c:pt idx="9">
                  <c:v>0.01</c:v>
                </c:pt>
              </c:numCache>
            </c:numRef>
          </c:val>
          <c:extLst>
            <c:ext xmlns:c16="http://schemas.microsoft.com/office/drawing/2014/chart" uri="{C3380CC4-5D6E-409C-BE32-E72D297353CC}">
              <c16:uniqueId val="{00000000-9C77-4140-AF8A-E461C63E5D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77-4140-AF8A-E461C63E5D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0.05</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2-9C77-4140-AF8A-E461C63E5D47}"/>
            </c:ext>
          </c:extLst>
        </c:ser>
        <c:ser>
          <c:idx val="3"/>
          <c:order val="3"/>
          <c:tx>
            <c:strRef>
              <c:f>データシート!$A$30</c:f>
              <c:strCache>
                <c:ptCount val="1"/>
                <c:pt idx="0">
                  <c:v>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0.21</c:v>
                </c:pt>
                <c:pt idx="4">
                  <c:v>#N/A</c:v>
                </c:pt>
                <c:pt idx="5">
                  <c:v>0.24</c:v>
                </c:pt>
                <c:pt idx="6">
                  <c:v>#N/A</c:v>
                </c:pt>
                <c:pt idx="7">
                  <c:v>0.19</c:v>
                </c:pt>
                <c:pt idx="8">
                  <c:v>#N/A</c:v>
                </c:pt>
                <c:pt idx="9">
                  <c:v>0.13</c:v>
                </c:pt>
              </c:numCache>
            </c:numRef>
          </c:val>
          <c:extLst>
            <c:ext xmlns:c16="http://schemas.microsoft.com/office/drawing/2014/chart" uri="{C3380CC4-5D6E-409C-BE32-E72D297353CC}">
              <c16:uniqueId val="{00000003-9C77-4140-AF8A-E461C63E5D4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1.17</c:v>
                </c:pt>
                <c:pt idx="2">
                  <c:v>#N/A</c:v>
                </c:pt>
                <c:pt idx="3">
                  <c:v>1.25</c:v>
                </c:pt>
                <c:pt idx="4">
                  <c:v>#N/A</c:v>
                </c:pt>
                <c:pt idx="5">
                  <c:v>1.1399999999999999</c:v>
                </c:pt>
                <c:pt idx="6">
                  <c:v>#N/A</c:v>
                </c:pt>
                <c:pt idx="7">
                  <c:v>1.42</c:v>
                </c:pt>
                <c:pt idx="8">
                  <c:v>#N/A</c:v>
                </c:pt>
                <c:pt idx="9">
                  <c:v>1.07</c:v>
                </c:pt>
              </c:numCache>
            </c:numRef>
          </c:val>
          <c:extLst>
            <c:ext xmlns:c16="http://schemas.microsoft.com/office/drawing/2014/chart" uri="{C3380CC4-5D6E-409C-BE32-E72D297353CC}">
              <c16:uniqueId val="{00000004-9C77-4140-AF8A-E461C63E5D4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1.27</c:v>
                </c:pt>
                <c:pt idx="2">
                  <c:v>#N/A</c:v>
                </c:pt>
                <c:pt idx="3">
                  <c:v>0.54</c:v>
                </c:pt>
                <c:pt idx="4">
                  <c:v>#N/A</c:v>
                </c:pt>
                <c:pt idx="5">
                  <c:v>0.84</c:v>
                </c:pt>
                <c:pt idx="6">
                  <c:v>#N/A</c:v>
                </c:pt>
                <c:pt idx="7">
                  <c:v>1.06</c:v>
                </c:pt>
                <c:pt idx="8">
                  <c:v>#N/A</c:v>
                </c:pt>
                <c:pt idx="9">
                  <c:v>1.38</c:v>
                </c:pt>
              </c:numCache>
            </c:numRef>
          </c:val>
          <c:extLst>
            <c:ext xmlns:c16="http://schemas.microsoft.com/office/drawing/2014/chart" uri="{C3380CC4-5D6E-409C-BE32-E72D297353CC}">
              <c16:uniqueId val="{00000005-9C77-4140-AF8A-E461C63E5D4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0.63</c:v>
                </c:pt>
                <c:pt idx="6">
                  <c:v>#N/A</c:v>
                </c:pt>
                <c:pt idx="7">
                  <c:v>1.23</c:v>
                </c:pt>
                <c:pt idx="8">
                  <c:v>#N/A</c:v>
                </c:pt>
                <c:pt idx="9">
                  <c:v>1.54</c:v>
                </c:pt>
              </c:numCache>
            </c:numRef>
          </c:val>
          <c:extLst>
            <c:ext xmlns:c16="http://schemas.microsoft.com/office/drawing/2014/chart" uri="{C3380CC4-5D6E-409C-BE32-E72D297353CC}">
              <c16:uniqueId val="{00000006-9C77-4140-AF8A-E461C63E5D4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4.0199999999999996</c:v>
                </c:pt>
                <c:pt idx="1">
                  <c:v>#N/A</c:v>
                </c:pt>
                <c:pt idx="2">
                  <c:v>3.84</c:v>
                </c:pt>
                <c:pt idx="3">
                  <c:v>#N/A</c:v>
                </c:pt>
                <c:pt idx="4">
                  <c:v>2.09</c:v>
                </c:pt>
                <c:pt idx="5">
                  <c:v>#N/A</c:v>
                </c:pt>
                <c:pt idx="6">
                  <c:v>#N/A</c:v>
                </c:pt>
                <c:pt idx="7">
                  <c:v>0.18</c:v>
                </c:pt>
                <c:pt idx="8">
                  <c:v>#N/A</c:v>
                </c:pt>
                <c:pt idx="9">
                  <c:v>2.36</c:v>
                </c:pt>
              </c:numCache>
            </c:numRef>
          </c:val>
          <c:extLst>
            <c:ext xmlns:c16="http://schemas.microsoft.com/office/drawing/2014/chart" uri="{C3380CC4-5D6E-409C-BE32-E72D297353CC}">
              <c16:uniqueId val="{00000007-9C77-4140-AF8A-E461C63E5D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4.04</c:v>
                </c:pt>
                <c:pt idx="2">
                  <c:v>#N/A</c:v>
                </c:pt>
                <c:pt idx="3">
                  <c:v>6.25</c:v>
                </c:pt>
                <c:pt idx="4">
                  <c:v>#N/A</c:v>
                </c:pt>
                <c:pt idx="5">
                  <c:v>3.1</c:v>
                </c:pt>
                <c:pt idx="6">
                  <c:v>#N/A</c:v>
                </c:pt>
                <c:pt idx="7">
                  <c:v>4.24</c:v>
                </c:pt>
                <c:pt idx="8">
                  <c:v>#N/A</c:v>
                </c:pt>
                <c:pt idx="9">
                  <c:v>4.29</c:v>
                </c:pt>
              </c:numCache>
            </c:numRef>
          </c:val>
          <c:extLst>
            <c:ext xmlns:c16="http://schemas.microsoft.com/office/drawing/2014/chart" uri="{C3380CC4-5D6E-409C-BE32-E72D297353CC}">
              <c16:uniqueId val="{00000008-9C77-4140-AF8A-E461C63E5D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10.59</c:v>
                </c:pt>
                <c:pt idx="2">
                  <c:v>#N/A</c:v>
                </c:pt>
                <c:pt idx="3">
                  <c:v>10.16</c:v>
                </c:pt>
                <c:pt idx="4">
                  <c:v>#N/A</c:v>
                </c:pt>
                <c:pt idx="5">
                  <c:v>10.1</c:v>
                </c:pt>
                <c:pt idx="6">
                  <c:v>#N/A</c:v>
                </c:pt>
                <c:pt idx="7">
                  <c:v>9.76</c:v>
                </c:pt>
                <c:pt idx="8">
                  <c:v>#N/A</c:v>
                </c:pt>
                <c:pt idx="9">
                  <c:v>9.5299999999999994</c:v>
                </c:pt>
              </c:numCache>
            </c:numRef>
          </c:val>
          <c:extLst>
            <c:ext xmlns:c16="http://schemas.microsoft.com/office/drawing/2014/chart" uri="{C3380CC4-5D6E-409C-BE32-E72D297353CC}">
              <c16:uniqueId val="{00000009-9C77-4140-AF8A-E461C63E5D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4710</c:v>
                </c:pt>
                <c:pt idx="5">
                  <c:v>4647</c:v>
                </c:pt>
                <c:pt idx="8">
                  <c:v>4640</c:v>
                </c:pt>
                <c:pt idx="11">
                  <c:v>4873</c:v>
                </c:pt>
                <c:pt idx="14">
                  <c:v>4815</c:v>
                </c:pt>
              </c:numCache>
            </c:numRef>
          </c:val>
          <c:extLst>
            <c:ext xmlns:c16="http://schemas.microsoft.com/office/drawing/2014/chart" uri="{C3380CC4-5D6E-409C-BE32-E72D297353CC}">
              <c16:uniqueId val="{00000000-DCFE-4767-BA96-03AC8A5D62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E-4767-BA96-03AC8A5D62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c:v>
                </c:pt>
                <c:pt idx="3">
                  <c:v>21</c:v>
                </c:pt>
                <c:pt idx="6">
                  <c:v>25</c:v>
                </c:pt>
                <c:pt idx="9">
                  <c:v>20</c:v>
                </c:pt>
                <c:pt idx="12">
                  <c:v>6</c:v>
                </c:pt>
              </c:numCache>
            </c:numRef>
          </c:val>
          <c:extLst>
            <c:ext xmlns:c16="http://schemas.microsoft.com/office/drawing/2014/chart" uri="{C3380CC4-5D6E-409C-BE32-E72D297353CC}">
              <c16:uniqueId val="{00000002-DCFE-4767-BA96-03AC8A5D62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FE-4767-BA96-03AC8A5D62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2017</c:v>
                </c:pt>
                <c:pt idx="3">
                  <c:v>1984</c:v>
                </c:pt>
                <c:pt idx="6">
                  <c:v>1786</c:v>
                </c:pt>
                <c:pt idx="9">
                  <c:v>1848</c:v>
                </c:pt>
                <c:pt idx="12">
                  <c:v>1890</c:v>
                </c:pt>
              </c:numCache>
            </c:numRef>
          </c:val>
          <c:extLst>
            <c:ext xmlns:c16="http://schemas.microsoft.com/office/drawing/2014/chart" uri="{C3380CC4-5D6E-409C-BE32-E72D297353CC}">
              <c16:uniqueId val="{00000004-DCFE-4767-BA96-03AC8A5D62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102</c:v>
                </c:pt>
                <c:pt idx="3">
                  <c:v>100</c:v>
                </c:pt>
                <c:pt idx="6">
                  <c:v>99</c:v>
                </c:pt>
                <c:pt idx="9">
                  <c:v>97</c:v>
                </c:pt>
                <c:pt idx="12">
                  <c:v>91</c:v>
                </c:pt>
              </c:numCache>
            </c:numRef>
          </c:val>
          <c:extLst>
            <c:ext xmlns:c16="http://schemas.microsoft.com/office/drawing/2014/chart" uri="{C3380CC4-5D6E-409C-BE32-E72D297353CC}">
              <c16:uniqueId val="{00000005-DCFE-4767-BA96-03AC8A5D62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E-4767-BA96-03AC8A5D62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4160</c:v>
                </c:pt>
                <c:pt idx="3">
                  <c:v>4147</c:v>
                </c:pt>
                <c:pt idx="6">
                  <c:v>4345</c:v>
                </c:pt>
                <c:pt idx="9">
                  <c:v>4468</c:v>
                </c:pt>
                <c:pt idx="12">
                  <c:v>5176</c:v>
                </c:pt>
              </c:numCache>
            </c:numRef>
          </c:val>
          <c:extLst>
            <c:ext xmlns:c16="http://schemas.microsoft.com/office/drawing/2014/chart" uri="{C3380CC4-5D6E-409C-BE32-E72D297353CC}">
              <c16:uniqueId val="{00000007-DCFE-4767-BA96-03AC8A5D62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1592</c:v>
                </c:pt>
                <c:pt idx="2">
                  <c:v>#N/A</c:v>
                </c:pt>
                <c:pt idx="3">
                  <c:v>#N/A</c:v>
                </c:pt>
                <c:pt idx="4">
                  <c:v>1605</c:v>
                </c:pt>
                <c:pt idx="5">
                  <c:v>#N/A</c:v>
                </c:pt>
                <c:pt idx="6">
                  <c:v>#N/A</c:v>
                </c:pt>
                <c:pt idx="7">
                  <c:v>1615</c:v>
                </c:pt>
                <c:pt idx="8">
                  <c:v>#N/A</c:v>
                </c:pt>
                <c:pt idx="9">
                  <c:v>#N/A</c:v>
                </c:pt>
                <c:pt idx="10">
                  <c:v>1560</c:v>
                </c:pt>
                <c:pt idx="11">
                  <c:v>#N/A</c:v>
                </c:pt>
                <c:pt idx="12">
                  <c:v>#N/A</c:v>
                </c:pt>
                <c:pt idx="13">
                  <c:v>2348</c:v>
                </c:pt>
                <c:pt idx="14">
                  <c:v>#N/A</c:v>
                </c:pt>
              </c:numCache>
            </c:numRef>
          </c:val>
          <c:smooth val="0"/>
          <c:extLst>
            <c:ext xmlns:c16="http://schemas.microsoft.com/office/drawing/2014/chart" uri="{C3380CC4-5D6E-409C-BE32-E72D297353CC}">
              <c16:uniqueId val="{00000008-DCFE-4767-BA96-03AC8A5D62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53357</c:v>
                </c:pt>
                <c:pt idx="5">
                  <c:v>54449</c:v>
                </c:pt>
                <c:pt idx="8">
                  <c:v>54403</c:v>
                </c:pt>
                <c:pt idx="11">
                  <c:v>52524</c:v>
                </c:pt>
                <c:pt idx="14">
                  <c:v>50061</c:v>
                </c:pt>
              </c:numCache>
            </c:numRef>
          </c:val>
          <c:extLst>
            <c:ext xmlns:c16="http://schemas.microsoft.com/office/drawing/2014/chart" uri="{C3380CC4-5D6E-409C-BE32-E72D297353CC}">
              <c16:uniqueId val="{00000000-174B-4941-BFBC-53F49D3EDB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784</c:v>
                </c:pt>
                <c:pt idx="5">
                  <c:v>778</c:v>
                </c:pt>
                <c:pt idx="8">
                  <c:v>763</c:v>
                </c:pt>
                <c:pt idx="11">
                  <c:v>748</c:v>
                </c:pt>
                <c:pt idx="14">
                  <c:v>785</c:v>
                </c:pt>
              </c:numCache>
            </c:numRef>
          </c:val>
          <c:extLst>
            <c:ext xmlns:c16="http://schemas.microsoft.com/office/drawing/2014/chart" uri="{C3380CC4-5D6E-409C-BE32-E72D297353CC}">
              <c16:uniqueId val="{00000001-174B-4941-BFBC-53F49D3EDB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14214</c:v>
                </c:pt>
                <c:pt idx="5">
                  <c:v>12997</c:v>
                </c:pt>
                <c:pt idx="8">
                  <c:v>13886</c:v>
                </c:pt>
                <c:pt idx="11">
                  <c:v>14288</c:v>
                </c:pt>
                <c:pt idx="14">
                  <c:v>12362</c:v>
                </c:pt>
              </c:numCache>
            </c:numRef>
          </c:val>
          <c:extLst>
            <c:ext xmlns:c16="http://schemas.microsoft.com/office/drawing/2014/chart" uri="{C3380CC4-5D6E-409C-BE32-E72D297353CC}">
              <c16:uniqueId val="{00000002-174B-4941-BFBC-53F49D3EDB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4B-4941-BFBC-53F49D3EDB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4B-4941-BFBC-53F49D3EDB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13</c:v>
                </c:pt>
                <c:pt idx="6">
                  <c:v>8</c:v>
                </c:pt>
                <c:pt idx="9">
                  <c:v>0</c:v>
                </c:pt>
                <c:pt idx="12">
                  <c:v>0</c:v>
                </c:pt>
              </c:numCache>
            </c:numRef>
          </c:val>
          <c:extLst>
            <c:ext xmlns:c16="http://schemas.microsoft.com/office/drawing/2014/chart" uri="{C3380CC4-5D6E-409C-BE32-E72D297353CC}">
              <c16:uniqueId val="{00000005-174B-4941-BFBC-53F49D3EDB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6030</c:v>
                </c:pt>
                <c:pt idx="3">
                  <c:v>5673</c:v>
                </c:pt>
                <c:pt idx="6">
                  <c:v>5358</c:v>
                </c:pt>
                <c:pt idx="9">
                  <c:v>5493</c:v>
                </c:pt>
                <c:pt idx="12">
                  <c:v>5096</c:v>
                </c:pt>
              </c:numCache>
            </c:numRef>
          </c:val>
          <c:extLst>
            <c:ext xmlns:c16="http://schemas.microsoft.com/office/drawing/2014/chart" uri="{C3380CC4-5D6E-409C-BE32-E72D297353CC}">
              <c16:uniqueId val="{00000006-174B-4941-BFBC-53F49D3EDB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74B-4941-BFBC-53F49D3EDB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32356</c:v>
                </c:pt>
                <c:pt idx="3">
                  <c:v>32085</c:v>
                </c:pt>
                <c:pt idx="6">
                  <c:v>29758</c:v>
                </c:pt>
                <c:pt idx="9">
                  <c:v>27015</c:v>
                </c:pt>
                <c:pt idx="12">
                  <c:v>24324</c:v>
                </c:pt>
              </c:numCache>
            </c:numRef>
          </c:val>
          <c:extLst>
            <c:ext xmlns:c16="http://schemas.microsoft.com/office/drawing/2014/chart" uri="{C3380CC4-5D6E-409C-BE32-E72D297353CC}">
              <c16:uniqueId val="{00000008-174B-4941-BFBC-53F49D3EDB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c:v>
                </c:pt>
                <c:pt idx="3">
                  <c:v>21</c:v>
                </c:pt>
                <c:pt idx="6">
                  <c:v>3</c:v>
                </c:pt>
                <c:pt idx="9">
                  <c:v>0</c:v>
                </c:pt>
                <c:pt idx="12">
                  <c:v>0</c:v>
                </c:pt>
              </c:numCache>
            </c:numRef>
          </c:val>
          <c:extLst>
            <c:ext xmlns:c16="http://schemas.microsoft.com/office/drawing/2014/chart" uri="{C3380CC4-5D6E-409C-BE32-E72D297353CC}">
              <c16:uniqueId val="{00000009-174B-4941-BFBC-53F49D3EDB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51351</c:v>
                </c:pt>
                <c:pt idx="3">
                  <c:v>52629</c:v>
                </c:pt>
                <c:pt idx="6">
                  <c:v>52278</c:v>
                </c:pt>
                <c:pt idx="9">
                  <c:v>50712</c:v>
                </c:pt>
                <c:pt idx="12">
                  <c:v>48277</c:v>
                </c:pt>
              </c:numCache>
            </c:numRef>
          </c:val>
          <c:extLst>
            <c:ext xmlns:c16="http://schemas.microsoft.com/office/drawing/2014/chart" uri="{C3380CC4-5D6E-409C-BE32-E72D297353CC}">
              <c16:uniqueId val="{0000000A-174B-4941-BFBC-53F49D3EDB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21430</c:v>
                </c:pt>
                <c:pt idx="2">
                  <c:v>#N/A</c:v>
                </c:pt>
                <c:pt idx="3">
                  <c:v>#N/A</c:v>
                </c:pt>
                <c:pt idx="4">
                  <c:v>22198</c:v>
                </c:pt>
                <c:pt idx="5">
                  <c:v>#N/A</c:v>
                </c:pt>
                <c:pt idx="6">
                  <c:v>#N/A</c:v>
                </c:pt>
                <c:pt idx="7">
                  <c:v>18353</c:v>
                </c:pt>
                <c:pt idx="8">
                  <c:v>#N/A</c:v>
                </c:pt>
                <c:pt idx="9">
                  <c:v>#N/A</c:v>
                </c:pt>
                <c:pt idx="10">
                  <c:v>15659</c:v>
                </c:pt>
                <c:pt idx="11">
                  <c:v>#N/A</c:v>
                </c:pt>
                <c:pt idx="12">
                  <c:v>#N/A</c:v>
                </c:pt>
                <c:pt idx="13">
                  <c:v>14489</c:v>
                </c:pt>
                <c:pt idx="14">
                  <c:v>#N/A</c:v>
                </c:pt>
              </c:numCache>
            </c:numRef>
          </c:val>
          <c:smooth val="0"/>
          <c:extLst>
            <c:ext xmlns:c16="http://schemas.microsoft.com/office/drawing/2014/chart" uri="{C3380CC4-5D6E-409C-BE32-E72D297353CC}">
              <c16:uniqueId val="{0000000B-174B-4941-BFBC-53F49D3EDB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5468</c:v>
                </c:pt>
                <c:pt idx="1">
                  <c:v>5051</c:v>
                </c:pt>
                <c:pt idx="2">
                  <c:v>4321</c:v>
                </c:pt>
              </c:numCache>
            </c:numRef>
          </c:val>
          <c:extLst>
            <c:ext xmlns:c16="http://schemas.microsoft.com/office/drawing/2014/chart" uri="{C3380CC4-5D6E-409C-BE32-E72D297353CC}">
              <c16:uniqueId val="{00000000-603A-4DF5-8899-D08E4E6E1C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1668</c:v>
                </c:pt>
                <c:pt idx="1">
                  <c:v>2403</c:v>
                </c:pt>
                <c:pt idx="2">
                  <c:v>2126</c:v>
                </c:pt>
              </c:numCache>
            </c:numRef>
          </c:val>
          <c:extLst>
            <c:ext xmlns:c16="http://schemas.microsoft.com/office/drawing/2014/chart" uri="{C3380CC4-5D6E-409C-BE32-E72D297353CC}">
              <c16:uniqueId val="{00000001-603A-4DF5-8899-D08E4E6E1C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5745</c:v>
                </c:pt>
                <c:pt idx="1">
                  <c:v>6160</c:v>
                </c:pt>
                <c:pt idx="2">
                  <c:v>5710</c:v>
                </c:pt>
              </c:numCache>
            </c:numRef>
          </c:val>
          <c:extLst>
            <c:ext xmlns:c16="http://schemas.microsoft.com/office/drawing/2014/chart" uri="{C3380CC4-5D6E-409C-BE32-E72D297353CC}">
              <c16:uniqueId val="{00000002-603A-4DF5-8899-D08E4E6E1C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新クリーンセンター整備事業等の平成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年度に借入した地方債の据置期間が終了し、元利償還金が増加したことにより、実質公債費比率の分子が増加した。</a:t>
          </a:r>
        </a:p>
        <a:p>
          <a:r>
            <a:rPr kumimoji="1" lang="ja-JP" altLang="en-US" sz="1400">
              <a:latin typeface="ＭＳ ゴシック" pitchFamily="49" charset="-128"/>
              <a:ea typeface="ＭＳ ゴシック" pitchFamily="49" charset="-128"/>
            </a:rPr>
            <a:t>　実質公債費率は依然として類似団体平均を上回っているため、今後も地方債の新規発行を抑制し、公債費の負担軽減に努める。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償還期間を</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年とする満期一括償還地方債１年あたりの元金償還相当額を発行翌年度から減債基金に積み立てているため、基金残高と基金積立相当額に乖離が生じている。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の減少や、公営企業債等繰入見込額の減少が、将来負担比率の分子を引き下げた要因となっている。将来負担比率は改善したものの、依然として類似団体平均を上回っていることから、今後とも、新規に発行する地方債の抑制を行うとともに、減債基金を活用した繰上償還の実施により、地方債残高を圧縮し、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宮城県登米市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・ふるさと応援基金へ約４億３千万円積み立てた一方、財政調整基金から約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億３千万円、減債基金から約２億８千万円取り崩した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億６千万円の減となった。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・少子高齢化による社会保障費の増加や普通交付税の一本算定により、財政調整基金は平成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年度末をピークに減少し続けている。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今後においては、公共施設等の修繕・更新等に多額の財政需要が見込まれることから、ますます厳しい財政運営が続くことが予想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されるため、財政調整基金からの取り崩しのほか、特定目的基金についても、事業の目的に応じて積極的に活用することとしている。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・未来のまちづくり推進基金：協働によるまちづくりの推進に要する経費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・ふるさと応援基金：活力あふれるふるさとづくりに資する寄附事業に要する経費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・公共施設等維持補修基金：公共施設その他の施設の維持補修等に要する経費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・ふるさと基金：活力あふれる地域づくりを推進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・ふるさと応援基金：令和３年度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NHK</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連続テレビ小説「おかえりモネ」の舞台の１つとなり、令和４年度は基金を活用して約３億８千万円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取り崩して事業を実施したが、引き続きふるさと納税額が高い水準であり、約４億３千万円積み立てたことから、基金額が増加した。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・地域福祉基金：地域福祉の充実、社会福祉の基盤整備を目的とした事業に約２億８千万円を取り崩したことによる減少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・未来のまちづくり推進基金：地域づくり計画に基づく事業実施のため、令和７年度まで総額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・公共施設等維持補修基金：「施設修繕・改修計画」に基づき公共施設等の維持補修等に活用予定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・災害復旧費に要する経費への対応等により、他財源では対応できず、基金取り崩し対応事業が増加したため。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・財政調整基金は今後減少していくことが見込まれるが、長期財政計画の目標値である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・償還のため約２億８千万円取り崩した一方で、将来の市債の償還に必要な財源の確保のため２億円積み立てしたことによる。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・普通交付税の合併算定替えの終了等により、財政規模が縮小していくことが見込まれる一方、地方債残高が税収の６倍を超える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億円となっていることから、地方債発行額を抑制し、減債基金を活用して地方債残高の縮減に努めていく。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市税の増などにより基準財政収入額は増加したものの、財政力指数は前年度と変わらず、類似団体の平均を大きく下回り、順位も最下位となっている。</a:t>
          </a:r>
        </a:p>
        <a:p>
          <a:r>
            <a:rPr kumimoji="1" lang="ja-JP" altLang="en-US" sz="1300">
              <a:latin typeface="ＭＳ Ｐゴシック" panose="020B0600070205080204" pitchFamily="50" charset="-128"/>
              <a:ea typeface="ＭＳ Ｐゴシック" panose="020B0600070205080204" pitchFamily="50" charset="-128"/>
            </a:rPr>
            <a:t>　財政健全化基本指針と長期財政計画のもと、令和元年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月に策定した財政健全化中期行動計画を着実に実行し、公共施設の統廃合（</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R17</a:t>
          </a:r>
          <a:r>
            <a:rPr kumimoji="1" lang="ja-JP" altLang="en-US" sz="1300">
              <a:latin typeface="ＭＳ Ｐゴシック" panose="020B0600070205080204" pitchFamily="50" charset="-128"/>
              <a:ea typeface="ＭＳ Ｐゴシック" panose="020B0600070205080204" pitchFamily="50" charset="-128"/>
            </a:rPr>
            <a:t>までの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年間で保有総延床面積</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％の削減目標）などの取組を通じて、財政基盤の強化に努める。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134620</xdr:rowOff>
    </xdr:from>
    <xdr:to>
      <xdr:col>23</xdr:col>
      <xdr:colOff>133350</xdr:colOff>
      <xdr:row>45</xdr:row>
      <xdr:rowOff>90170</xdr:rowOff>
    </xdr:to>
    <xdr:cxnSp macro="">
      <xdr:nvCxnSpPr>
        <xdr:cNvPr id="62" name="直線コネクタ 61"/>
        <xdr:cNvCxnSpPr/>
      </xdr:nvCxnSpPr>
      <xdr:spPr>
        <a:xfrm flipV="1">
          <a:off x="4953000" y="64782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49547</xdr:rowOff>
    </xdr:from>
    <xdr:ext cx="762000" cy="259045"/>
    <xdr:sp macro="" textlink="">
      <xdr:nvSpPr>
        <xdr:cNvPr id="65" name="財政力最大値テキスト"/>
        <xdr:cNvSpPr txBox="1"/>
      </xdr:nvSpPr>
      <xdr:spPr>
        <a:xfrm>
          <a:off x="5041900" y="62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134620</xdr:rowOff>
    </xdr:from>
    <xdr:to>
      <xdr:col>24</xdr:col>
      <xdr:colOff>12700</xdr:colOff>
      <xdr:row>37</xdr:row>
      <xdr:rowOff>134620</xdr:rowOff>
    </xdr:to>
    <xdr:cxnSp macro="">
      <xdr:nvCxnSpPr>
        <xdr:cNvPr id="66" name="直線コネクタ 65"/>
        <xdr:cNvCxnSpPr/>
      </xdr:nvCxnSpPr>
      <xdr:spPr>
        <a:xfrm>
          <a:off x="4864100" y="647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90170</xdr:rowOff>
    </xdr:from>
    <xdr:to>
      <xdr:col>23</xdr:col>
      <xdr:colOff>133350</xdr:colOff>
      <xdr:row>45</xdr:row>
      <xdr:rowOff>90170</xdr:rowOff>
    </xdr:to>
    <xdr:cxnSp macro="">
      <xdr:nvCxnSpPr>
        <xdr:cNvPr id="67" name="直線コネクタ 66"/>
        <xdr:cNvCxnSpPr/>
      </xdr:nvCxnSpPr>
      <xdr:spPr>
        <a:xfrm>
          <a:off x="4114800" y="780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17797</xdr:rowOff>
    </xdr:from>
    <xdr:ext cx="762000" cy="259045"/>
    <xdr:sp macro="" textlink="">
      <xdr:nvSpPr>
        <xdr:cNvPr id="68" name="財政力平均値テキスト"/>
        <xdr:cNvSpPr txBox="1"/>
      </xdr:nvSpPr>
      <xdr:spPr>
        <a:xfrm>
          <a:off x="5041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69" name="フローチャート: 判断 68"/>
        <xdr:cNvSpPr/>
      </xdr:nvSpPr>
      <xdr:spPr>
        <a:xfrm>
          <a:off x="4902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66040</xdr:rowOff>
    </xdr:from>
    <xdr:to>
      <xdr:col>19</xdr:col>
      <xdr:colOff>133350</xdr:colOff>
      <xdr:row>45</xdr:row>
      <xdr:rowOff>90170</xdr:rowOff>
    </xdr:to>
    <xdr:cxnSp macro="">
      <xdr:nvCxnSpPr>
        <xdr:cNvPr id="70" name="直線コネクタ 69"/>
        <xdr:cNvCxnSpPr/>
      </xdr:nvCxnSpPr>
      <xdr:spPr>
        <a:xfrm>
          <a:off x="3225800" y="77812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148590</xdr:rowOff>
    </xdr:from>
    <xdr:to>
      <xdr:col>19</xdr:col>
      <xdr:colOff>184150</xdr:colOff>
      <xdr:row>41</xdr:row>
      <xdr:rowOff>78740</xdr:rowOff>
    </xdr:to>
    <xdr:sp macro="" textlink="">
      <xdr:nvSpPr>
        <xdr:cNvPr id="71" name="フローチャート: 判断 70"/>
        <xdr:cNvSpPr/>
      </xdr:nvSpPr>
      <xdr:spPr>
        <a:xfrm>
          <a:off x="4064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88917</xdr:rowOff>
    </xdr:from>
    <xdr:ext cx="736600" cy="259045"/>
    <xdr:sp macro="" textlink="">
      <xdr:nvSpPr>
        <xdr:cNvPr id="72" name="テキスト ボックス 71"/>
        <xdr:cNvSpPr txBox="1"/>
      </xdr:nvSpPr>
      <xdr:spPr>
        <a:xfrm>
          <a:off x="3733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66040</xdr:rowOff>
    </xdr:from>
    <xdr:to>
      <xdr:col>15</xdr:col>
      <xdr:colOff>82550</xdr:colOff>
      <xdr:row>45</xdr:row>
      <xdr:rowOff>66040</xdr:rowOff>
    </xdr:to>
    <xdr:cxnSp macro="">
      <xdr:nvCxnSpPr>
        <xdr:cNvPr id="73" name="直線コネクタ 72"/>
        <xdr:cNvCxnSpPr/>
      </xdr:nvCxnSpPr>
      <xdr:spPr>
        <a:xfrm>
          <a:off x="2336800" y="778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66040</xdr:rowOff>
    </xdr:from>
    <xdr:to>
      <xdr:col>11</xdr:col>
      <xdr:colOff>31750</xdr:colOff>
      <xdr:row>45</xdr:row>
      <xdr:rowOff>90170</xdr:rowOff>
    </xdr:to>
    <xdr:cxnSp macro="">
      <xdr:nvCxnSpPr>
        <xdr:cNvPr id="76" name="直線コネクタ 75"/>
        <xdr:cNvCxnSpPr/>
      </xdr:nvCxnSpPr>
      <xdr:spPr>
        <a:xfrm flipV="1">
          <a:off x="1447800" y="77812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39370</xdr:rowOff>
    </xdr:from>
    <xdr:to>
      <xdr:col>23</xdr:col>
      <xdr:colOff>184150</xdr:colOff>
      <xdr:row>45</xdr:row>
      <xdr:rowOff>140970</xdr:rowOff>
    </xdr:to>
    <xdr:sp macro="" textlink="">
      <xdr:nvSpPr>
        <xdr:cNvPr id="86" name="楕円 85"/>
        <xdr:cNvSpPr/>
      </xdr:nvSpPr>
      <xdr:spPr>
        <a:xfrm>
          <a:off x="49022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106697</xdr:rowOff>
    </xdr:from>
    <xdr:ext cx="762000" cy="259045"/>
    <xdr:sp macro="" textlink="">
      <xdr:nvSpPr>
        <xdr:cNvPr id="87" name="財政力該当値テキスト"/>
        <xdr:cNvSpPr txBox="1"/>
      </xdr:nvSpPr>
      <xdr:spPr>
        <a:xfrm>
          <a:off x="5041900" y="765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39370</xdr:rowOff>
    </xdr:from>
    <xdr:to>
      <xdr:col>19</xdr:col>
      <xdr:colOff>184150</xdr:colOff>
      <xdr:row>45</xdr:row>
      <xdr:rowOff>140970</xdr:rowOff>
    </xdr:to>
    <xdr:sp macro="" textlink="">
      <xdr:nvSpPr>
        <xdr:cNvPr id="88" name="楕円 87"/>
        <xdr:cNvSpPr/>
      </xdr:nvSpPr>
      <xdr:spPr>
        <a:xfrm>
          <a:off x="4064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125747</xdr:rowOff>
    </xdr:from>
    <xdr:ext cx="736600" cy="259045"/>
    <xdr:sp macro="" textlink="">
      <xdr:nvSpPr>
        <xdr:cNvPr id="89" name="テキスト ボックス 88"/>
        <xdr:cNvSpPr txBox="1"/>
      </xdr:nvSpPr>
      <xdr:spPr>
        <a:xfrm>
          <a:off x="3733800" y="784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15240</xdr:rowOff>
    </xdr:from>
    <xdr:to>
      <xdr:col>15</xdr:col>
      <xdr:colOff>133350</xdr:colOff>
      <xdr:row>45</xdr:row>
      <xdr:rowOff>116840</xdr:rowOff>
    </xdr:to>
    <xdr:sp macro="" textlink="">
      <xdr:nvSpPr>
        <xdr:cNvPr id="90" name="楕円 89"/>
        <xdr:cNvSpPr/>
      </xdr:nvSpPr>
      <xdr:spPr>
        <a:xfrm>
          <a:off x="3175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101617</xdr:rowOff>
    </xdr:from>
    <xdr:ext cx="762000" cy="259045"/>
    <xdr:sp macro="" textlink="">
      <xdr:nvSpPr>
        <xdr:cNvPr id="91" name="テキスト ボックス 90"/>
        <xdr:cNvSpPr txBox="1"/>
      </xdr:nvSpPr>
      <xdr:spPr>
        <a:xfrm>
          <a:off x="2844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15240</xdr:rowOff>
    </xdr:from>
    <xdr:to>
      <xdr:col>11</xdr:col>
      <xdr:colOff>82550</xdr:colOff>
      <xdr:row>45</xdr:row>
      <xdr:rowOff>116840</xdr:rowOff>
    </xdr:to>
    <xdr:sp macro="" textlink="">
      <xdr:nvSpPr>
        <xdr:cNvPr id="92" name="楕円 91"/>
        <xdr:cNvSpPr/>
      </xdr:nvSpPr>
      <xdr:spPr>
        <a:xfrm>
          <a:off x="2286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101617</xdr:rowOff>
    </xdr:from>
    <xdr:ext cx="762000" cy="259045"/>
    <xdr:sp macro="" textlink="">
      <xdr:nvSpPr>
        <xdr:cNvPr id="93" name="テキスト ボックス 92"/>
        <xdr:cNvSpPr txBox="1"/>
      </xdr:nvSpPr>
      <xdr:spPr>
        <a:xfrm>
          <a:off x="1955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39370</xdr:rowOff>
    </xdr:from>
    <xdr:to>
      <xdr:col>7</xdr:col>
      <xdr:colOff>31750</xdr:colOff>
      <xdr:row>45</xdr:row>
      <xdr:rowOff>140970</xdr:rowOff>
    </xdr:to>
    <xdr:sp macro="" textlink="">
      <xdr:nvSpPr>
        <xdr:cNvPr id="94" name="楕円 93"/>
        <xdr:cNvSpPr/>
      </xdr:nvSpPr>
      <xdr:spPr>
        <a:xfrm>
          <a:off x="1397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125747</xdr:rowOff>
    </xdr:from>
    <xdr:ext cx="762000" cy="259045"/>
    <xdr:sp macro="" textlink="">
      <xdr:nvSpPr>
        <xdr:cNvPr id="95" name="テキスト ボックス 94"/>
        <xdr:cNvSpPr txBox="1"/>
      </xdr:nvSpPr>
      <xdr:spPr>
        <a:xfrm>
          <a:off x="1066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分母は地方交付税が</a:t>
          </a:r>
          <a:r>
            <a:rPr kumimoji="1" lang="en-US" altLang="ja-JP" sz="1300">
              <a:latin typeface="ＭＳ Ｐゴシック" panose="020B0600070205080204" pitchFamily="50" charset="-128"/>
              <a:ea typeface="ＭＳ Ｐゴシック" panose="020B0600070205080204" pitchFamily="50" charset="-128"/>
            </a:rPr>
            <a:t>441,251</a:t>
          </a:r>
          <a:r>
            <a:rPr kumimoji="1" lang="ja-JP" altLang="en-US" sz="1300">
              <a:latin typeface="ＭＳ Ｐゴシック" panose="020B0600070205080204" pitchFamily="50" charset="-128"/>
              <a:ea typeface="ＭＳ Ｐゴシック" panose="020B0600070205080204" pitchFamily="50" charset="-128"/>
            </a:rPr>
            <a:t>千円減、臨時財政対策債が</a:t>
          </a:r>
          <a:r>
            <a:rPr kumimoji="1" lang="en-US" altLang="ja-JP" sz="1300">
              <a:latin typeface="ＭＳ Ｐゴシック" panose="020B0600070205080204" pitchFamily="50" charset="-128"/>
              <a:ea typeface="ＭＳ Ｐゴシック" panose="020B0600070205080204" pitchFamily="50" charset="-128"/>
            </a:rPr>
            <a:t>552,100</a:t>
          </a:r>
          <a:r>
            <a:rPr kumimoji="1" lang="ja-JP" altLang="en-US" sz="1300">
              <a:latin typeface="ＭＳ Ｐゴシック" panose="020B0600070205080204" pitchFamily="50" charset="-128"/>
              <a:ea typeface="ＭＳ Ｐゴシック" panose="020B0600070205080204" pitchFamily="50" charset="-128"/>
            </a:rPr>
            <a:t>千円減となった一方、分子は価格高騰の影響により需用費が</a:t>
          </a:r>
          <a:r>
            <a:rPr kumimoji="1" lang="en-US" altLang="ja-JP" sz="1300">
              <a:latin typeface="ＭＳ Ｐゴシック" panose="020B0600070205080204" pitchFamily="50" charset="-128"/>
              <a:ea typeface="ＭＳ Ｐゴシック" panose="020B0600070205080204" pitchFamily="50" charset="-128"/>
            </a:rPr>
            <a:t>86,714</a:t>
          </a:r>
          <a:r>
            <a:rPr kumimoji="1" lang="ja-JP" altLang="en-US" sz="1300">
              <a:latin typeface="ＭＳ Ｐゴシック" panose="020B0600070205080204" pitchFamily="50" charset="-128"/>
              <a:ea typeface="ＭＳ Ｐゴシック" panose="020B0600070205080204" pitchFamily="50" charset="-128"/>
            </a:rPr>
            <a:t>千円増加、委託料が</a:t>
          </a:r>
          <a:r>
            <a:rPr kumimoji="1" lang="en-US" altLang="ja-JP" sz="1300">
              <a:latin typeface="ＭＳ Ｐゴシック" panose="020B0600070205080204" pitchFamily="50" charset="-128"/>
              <a:ea typeface="ＭＳ Ｐゴシック" panose="020B0600070205080204" pitchFamily="50" charset="-128"/>
            </a:rPr>
            <a:t>294,082</a:t>
          </a:r>
          <a:r>
            <a:rPr kumimoji="1" lang="ja-JP" altLang="en-US" sz="1300">
              <a:latin typeface="ＭＳ Ｐゴシック" panose="020B0600070205080204" pitchFamily="50" charset="-128"/>
              <a:ea typeface="ＭＳ Ｐゴシック" panose="020B0600070205080204" pitchFamily="50" charset="-128"/>
            </a:rPr>
            <a:t>千円増加し、大型事業の償還が始まったことにより公債費が</a:t>
          </a:r>
          <a:r>
            <a:rPr kumimoji="1" lang="en-US" altLang="ja-JP" sz="1300">
              <a:latin typeface="ＭＳ Ｐゴシック" panose="020B0600070205080204" pitchFamily="50" charset="-128"/>
              <a:ea typeface="ＭＳ Ｐゴシック" panose="020B0600070205080204" pitchFamily="50" charset="-128"/>
            </a:rPr>
            <a:t>243,809</a:t>
          </a:r>
          <a:r>
            <a:rPr kumimoji="1" lang="ja-JP" altLang="en-US" sz="1300">
              <a:latin typeface="ＭＳ Ｐゴシック" panose="020B0600070205080204" pitchFamily="50" charset="-128"/>
              <a:ea typeface="ＭＳ Ｐゴシック" panose="020B0600070205080204" pitchFamily="50" charset="-128"/>
            </a:rPr>
            <a:t>千円増となったことから、経常収支比率は前年度より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今後も厳しい財政運営が見込まれるため、行財政改革を通じ、経費の節減・合理化に努める。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154577</xdr:rowOff>
    </xdr:from>
    <xdr:to>
      <xdr:col>23</xdr:col>
      <xdr:colOff>133350</xdr:colOff>
      <xdr:row>66</xdr:row>
      <xdr:rowOff>134257</xdr:rowOff>
    </xdr:to>
    <xdr:cxnSp macro="">
      <xdr:nvCxnSpPr>
        <xdr:cNvPr id="127" name="直線コネクタ 126"/>
        <xdr:cNvCxnSpPr/>
      </xdr:nvCxnSpPr>
      <xdr:spPr>
        <a:xfrm flipV="1">
          <a:off x="4953000" y="100986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8"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9" name="直線コネクタ 128"/>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69504</xdr:rowOff>
    </xdr:from>
    <xdr:ext cx="762000" cy="259045"/>
    <xdr:sp macro="" textlink="">
      <xdr:nvSpPr>
        <xdr:cNvPr id="130" name="財政構造の弾力性最大値テキスト"/>
        <xdr:cNvSpPr txBox="1"/>
      </xdr:nvSpPr>
      <xdr:spPr>
        <a:xfrm>
          <a:off x="5041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154577</xdr:rowOff>
    </xdr:from>
    <xdr:to>
      <xdr:col>24</xdr:col>
      <xdr:colOff>12700</xdr:colOff>
      <xdr:row>58</xdr:row>
      <xdr:rowOff>154577</xdr:rowOff>
    </xdr:to>
    <xdr:cxnSp macro="">
      <xdr:nvCxnSpPr>
        <xdr:cNvPr id="131" name="直線コネクタ 130"/>
        <xdr:cNvCxnSpPr/>
      </xdr:nvCxnSpPr>
      <xdr:spPr>
        <a:xfrm>
          <a:off x="4864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43724</xdr:rowOff>
    </xdr:from>
    <xdr:to>
      <xdr:col>23</xdr:col>
      <xdr:colOff>133350</xdr:colOff>
      <xdr:row>66</xdr:row>
      <xdr:rowOff>106680</xdr:rowOff>
    </xdr:to>
    <xdr:cxnSp macro="">
      <xdr:nvCxnSpPr>
        <xdr:cNvPr id="132" name="直線コネクタ 131"/>
        <xdr:cNvCxnSpPr/>
      </xdr:nvCxnSpPr>
      <xdr:spPr>
        <a:xfrm>
          <a:off x="4114800" y="11187974"/>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63699</xdr:rowOff>
    </xdr:from>
    <xdr:ext cx="762000" cy="259045"/>
    <xdr:sp macro="" textlink="">
      <xdr:nvSpPr>
        <xdr:cNvPr id="133"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4" name="フローチャート: 判断 133"/>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65</xdr:row>
      <xdr:rowOff>91984</xdr:rowOff>
    </xdr:to>
    <xdr:cxnSp macro="">
      <xdr:nvCxnSpPr>
        <xdr:cNvPr id="135" name="直線コネクタ 134"/>
        <xdr:cNvCxnSpPr/>
      </xdr:nvCxnSpPr>
      <xdr:spPr>
        <a:xfrm flipV="1">
          <a:off x="3225800" y="111879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122101</xdr:rowOff>
    </xdr:from>
    <xdr:to>
      <xdr:col>19</xdr:col>
      <xdr:colOff>184150</xdr:colOff>
      <xdr:row>64</xdr:row>
      <xdr:rowOff>52251</xdr:rowOff>
    </xdr:to>
    <xdr:sp macro="" textlink="">
      <xdr:nvSpPr>
        <xdr:cNvPr id="136" name="フローチャート: 判断 135"/>
        <xdr:cNvSpPr/>
      </xdr:nvSpPr>
      <xdr:spPr>
        <a:xfrm>
          <a:off x="4064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62428</xdr:rowOff>
    </xdr:from>
    <xdr:ext cx="736600" cy="259045"/>
    <xdr:sp macro="" textlink="">
      <xdr:nvSpPr>
        <xdr:cNvPr id="137" name="テキスト ボックス 136"/>
        <xdr:cNvSpPr txBox="1"/>
      </xdr:nvSpPr>
      <xdr:spPr>
        <a:xfrm>
          <a:off x="3733800" y="10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64407</xdr:rowOff>
    </xdr:from>
    <xdr:to>
      <xdr:col>15</xdr:col>
      <xdr:colOff>82550</xdr:colOff>
      <xdr:row>65</xdr:row>
      <xdr:rowOff>91984</xdr:rowOff>
    </xdr:to>
    <xdr:cxnSp macro="">
      <xdr:nvCxnSpPr>
        <xdr:cNvPr id="138" name="直線コネクタ 137"/>
        <xdr:cNvCxnSpPr/>
      </xdr:nvCxnSpPr>
      <xdr:spPr>
        <a:xfrm>
          <a:off x="2336800" y="112086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95431</xdr:rowOff>
    </xdr:from>
    <xdr:to>
      <xdr:col>15</xdr:col>
      <xdr:colOff>133350</xdr:colOff>
      <xdr:row>65</xdr:row>
      <xdr:rowOff>25581</xdr:rowOff>
    </xdr:to>
    <xdr:sp macro="" textlink="">
      <xdr:nvSpPr>
        <xdr:cNvPr id="139" name="フローチャート: 判断 138"/>
        <xdr:cNvSpPr/>
      </xdr:nvSpPr>
      <xdr:spPr>
        <a:xfrm>
          <a:off x="3175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35758</xdr:rowOff>
    </xdr:from>
    <xdr:ext cx="762000" cy="259045"/>
    <xdr:sp macro="" textlink="">
      <xdr:nvSpPr>
        <xdr:cNvPr id="140" name="テキスト ボックス 139"/>
        <xdr:cNvSpPr txBox="1"/>
      </xdr:nvSpPr>
      <xdr:spPr>
        <a:xfrm>
          <a:off x="2844800" y="108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49712</xdr:rowOff>
    </xdr:from>
    <xdr:to>
      <xdr:col>11</xdr:col>
      <xdr:colOff>31750</xdr:colOff>
      <xdr:row>65</xdr:row>
      <xdr:rowOff>64407</xdr:rowOff>
    </xdr:to>
    <xdr:cxnSp macro="">
      <xdr:nvCxnSpPr>
        <xdr:cNvPr id="141" name="直線コネクタ 140"/>
        <xdr:cNvCxnSpPr/>
      </xdr:nvCxnSpPr>
      <xdr:spPr>
        <a:xfrm>
          <a:off x="1447800" y="11022512"/>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95431</xdr:rowOff>
    </xdr:from>
    <xdr:to>
      <xdr:col>11</xdr:col>
      <xdr:colOff>82550</xdr:colOff>
      <xdr:row>65</xdr:row>
      <xdr:rowOff>25581</xdr:rowOff>
    </xdr:to>
    <xdr:sp macro="" textlink="">
      <xdr:nvSpPr>
        <xdr:cNvPr id="142" name="フローチャート: 判断 141"/>
        <xdr:cNvSpPr/>
      </xdr:nvSpPr>
      <xdr:spPr>
        <a:xfrm>
          <a:off x="2286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35758</xdr:rowOff>
    </xdr:from>
    <xdr:ext cx="762000" cy="259045"/>
    <xdr:sp macro="" textlink="">
      <xdr:nvSpPr>
        <xdr:cNvPr id="143" name="テキスト ボックス 142"/>
        <xdr:cNvSpPr txBox="1"/>
      </xdr:nvSpPr>
      <xdr:spPr>
        <a:xfrm>
          <a:off x="1955800" y="108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44" name="フローチャート: 判断 143"/>
        <xdr:cNvSpPr/>
      </xdr:nvSpPr>
      <xdr:spPr>
        <a:xfrm>
          <a:off x="1397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34851</xdr:rowOff>
    </xdr:from>
    <xdr:ext cx="762000" cy="259045"/>
    <xdr:sp macro="" textlink="">
      <xdr:nvSpPr>
        <xdr:cNvPr id="145" name="テキスト ボックス 144"/>
        <xdr:cNvSpPr txBox="1"/>
      </xdr:nvSpPr>
      <xdr:spPr>
        <a:xfrm>
          <a:off x="1066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1" name="楕円 150"/>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2"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3" name="楕円 152"/>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4" name="テキスト ボックス 153"/>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41184</xdr:rowOff>
    </xdr:from>
    <xdr:to>
      <xdr:col>15</xdr:col>
      <xdr:colOff>133350</xdr:colOff>
      <xdr:row>65</xdr:row>
      <xdr:rowOff>142784</xdr:rowOff>
    </xdr:to>
    <xdr:sp macro="" textlink="">
      <xdr:nvSpPr>
        <xdr:cNvPr id="155" name="楕円 154"/>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127561</xdr:rowOff>
    </xdr:from>
    <xdr:ext cx="762000" cy="259045"/>
    <xdr:sp macro="" textlink="">
      <xdr:nvSpPr>
        <xdr:cNvPr id="156" name="テキスト ボックス 155"/>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13607</xdr:rowOff>
    </xdr:from>
    <xdr:to>
      <xdr:col>11</xdr:col>
      <xdr:colOff>82550</xdr:colOff>
      <xdr:row>65</xdr:row>
      <xdr:rowOff>115207</xdr:rowOff>
    </xdr:to>
    <xdr:sp macro="" textlink="">
      <xdr:nvSpPr>
        <xdr:cNvPr id="157" name="楕円 156"/>
        <xdr:cNvSpPr/>
      </xdr:nvSpPr>
      <xdr:spPr>
        <a:xfrm>
          <a:off x="2286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99984</xdr:rowOff>
    </xdr:from>
    <xdr:ext cx="762000" cy="259045"/>
    <xdr:sp macro="" textlink="">
      <xdr:nvSpPr>
        <xdr:cNvPr id="158" name="テキスト ボックス 157"/>
        <xdr:cNvSpPr txBox="1"/>
      </xdr:nvSpPr>
      <xdr:spPr>
        <a:xfrm>
          <a:off x="1955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170362</xdr:rowOff>
    </xdr:from>
    <xdr:to>
      <xdr:col>7</xdr:col>
      <xdr:colOff>31750</xdr:colOff>
      <xdr:row>64</xdr:row>
      <xdr:rowOff>100512</xdr:rowOff>
    </xdr:to>
    <xdr:sp macro="" textlink="">
      <xdr:nvSpPr>
        <xdr:cNvPr id="159" name="楕円 158"/>
        <xdr:cNvSpPr/>
      </xdr:nvSpPr>
      <xdr:spPr>
        <a:xfrm>
          <a:off x="1397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85289</xdr:rowOff>
    </xdr:from>
    <xdr:ext cx="762000" cy="259045"/>
    <xdr:sp macro="" textlink="">
      <xdr:nvSpPr>
        <xdr:cNvPr id="160" name="テキスト ボックス 159"/>
        <xdr:cNvSpPr txBox="1"/>
      </xdr:nvSpPr>
      <xdr:spPr>
        <a:xfrm>
          <a:off x="1066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を大きく上回っているのは、主に人件費が要因となっている。これは消防、ごみ・し尿収集施設等の施設運営を直営で行っているために、職員数が類似団体と比較して多いことが影響しており、行政サービスの提供方法の差異によるものである。定員適正化計画に基づき職員数の計画的な採用に引き続き取り組むとともに、指定管理者制度の活用や民間事業者等への委託など、民間活力の積極的な活用を検討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86246</xdr:rowOff>
    </xdr:from>
    <xdr:to>
      <xdr:col>23</xdr:col>
      <xdr:colOff>133350</xdr:colOff>
      <xdr:row>89</xdr:row>
      <xdr:rowOff>91239</xdr:rowOff>
    </xdr:to>
    <xdr:cxnSp macro="">
      <xdr:nvCxnSpPr>
        <xdr:cNvPr id="192" name="直線コネクタ 191"/>
        <xdr:cNvCxnSpPr/>
      </xdr:nvCxnSpPr>
      <xdr:spPr>
        <a:xfrm flipV="1">
          <a:off x="4953000" y="13802246"/>
          <a:ext cx="0" cy="1548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63316</xdr:rowOff>
    </xdr:from>
    <xdr:ext cx="762000" cy="259045"/>
    <xdr:sp macro="" textlink="">
      <xdr:nvSpPr>
        <xdr:cNvPr id="193" name="人件費・物件費等の状況最小値テキスト"/>
        <xdr:cNvSpPr txBox="1"/>
      </xdr:nvSpPr>
      <xdr:spPr>
        <a:xfrm>
          <a:off x="5041900" y="153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91239</xdr:rowOff>
    </xdr:from>
    <xdr:to>
      <xdr:col>24</xdr:col>
      <xdr:colOff>12700</xdr:colOff>
      <xdr:row>89</xdr:row>
      <xdr:rowOff>91239</xdr:rowOff>
    </xdr:to>
    <xdr:cxnSp macro="">
      <xdr:nvCxnSpPr>
        <xdr:cNvPr id="194" name="直線コネクタ 193"/>
        <xdr:cNvCxnSpPr/>
      </xdr:nvCxnSpPr>
      <xdr:spPr>
        <a:xfrm>
          <a:off x="4864100" y="1535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1173</xdr:rowOff>
    </xdr:from>
    <xdr:ext cx="762000" cy="259045"/>
    <xdr:sp macro="" textlink="">
      <xdr:nvSpPr>
        <xdr:cNvPr id="195" name="人件費・物件費等の状況最大値テキスト"/>
        <xdr:cNvSpPr txBox="1"/>
      </xdr:nvSpPr>
      <xdr:spPr>
        <a:xfrm>
          <a:off x="5041900" y="135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86246</xdr:rowOff>
    </xdr:from>
    <xdr:to>
      <xdr:col>24</xdr:col>
      <xdr:colOff>12700</xdr:colOff>
      <xdr:row>80</xdr:row>
      <xdr:rowOff>86246</xdr:rowOff>
    </xdr:to>
    <xdr:cxnSp macro="">
      <xdr:nvCxnSpPr>
        <xdr:cNvPr id="196" name="直線コネクタ 195"/>
        <xdr:cNvCxnSpPr/>
      </xdr:nvCxnSpPr>
      <xdr:spPr>
        <a:xfrm>
          <a:off x="4864100" y="1380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121597</xdr:rowOff>
    </xdr:from>
    <xdr:to>
      <xdr:col>23</xdr:col>
      <xdr:colOff>133350</xdr:colOff>
      <xdr:row>89</xdr:row>
      <xdr:rowOff>81018</xdr:rowOff>
    </xdr:to>
    <xdr:cxnSp macro="">
      <xdr:nvCxnSpPr>
        <xdr:cNvPr id="197" name="直線コネクタ 196"/>
        <xdr:cNvCxnSpPr/>
      </xdr:nvCxnSpPr>
      <xdr:spPr>
        <a:xfrm>
          <a:off x="4114800" y="15209197"/>
          <a:ext cx="838200" cy="1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150158</xdr:rowOff>
    </xdr:from>
    <xdr:ext cx="762000" cy="259045"/>
    <xdr:sp macro="" textlink="">
      <xdr:nvSpPr>
        <xdr:cNvPr id="198" name="人件費・物件費等の状況平均値テキスト"/>
        <xdr:cNvSpPr txBox="1"/>
      </xdr:nvSpPr>
      <xdr:spPr>
        <a:xfrm>
          <a:off x="5041900" y="14380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133631</xdr:rowOff>
    </xdr:from>
    <xdr:to>
      <xdr:col>23</xdr:col>
      <xdr:colOff>184150</xdr:colOff>
      <xdr:row>85</xdr:row>
      <xdr:rowOff>63781</xdr:rowOff>
    </xdr:to>
    <xdr:sp macro="" textlink="">
      <xdr:nvSpPr>
        <xdr:cNvPr id="199" name="フローチャート: 判断 198"/>
        <xdr:cNvSpPr/>
      </xdr:nvSpPr>
      <xdr:spPr>
        <a:xfrm>
          <a:off x="4902200" y="145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169571</xdr:rowOff>
    </xdr:from>
    <xdr:to>
      <xdr:col>19</xdr:col>
      <xdr:colOff>133350</xdr:colOff>
      <xdr:row>88</xdr:row>
      <xdr:rowOff>121597</xdr:rowOff>
    </xdr:to>
    <xdr:cxnSp macro="">
      <xdr:nvCxnSpPr>
        <xdr:cNvPr id="200" name="直線コネクタ 199"/>
        <xdr:cNvCxnSpPr/>
      </xdr:nvCxnSpPr>
      <xdr:spPr>
        <a:xfrm>
          <a:off x="3225800" y="15085721"/>
          <a:ext cx="889000" cy="1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68738</xdr:rowOff>
    </xdr:from>
    <xdr:to>
      <xdr:col>19</xdr:col>
      <xdr:colOff>184150</xdr:colOff>
      <xdr:row>84</xdr:row>
      <xdr:rowOff>170338</xdr:rowOff>
    </xdr:to>
    <xdr:sp macro="" textlink="">
      <xdr:nvSpPr>
        <xdr:cNvPr id="201" name="フローチャート: 判断 200"/>
        <xdr:cNvSpPr/>
      </xdr:nvSpPr>
      <xdr:spPr>
        <a:xfrm>
          <a:off x="40640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9065</xdr:rowOff>
    </xdr:from>
    <xdr:ext cx="736600" cy="259045"/>
    <xdr:sp macro="" textlink="">
      <xdr:nvSpPr>
        <xdr:cNvPr id="202" name="テキスト ボックス 201"/>
        <xdr:cNvSpPr txBox="1"/>
      </xdr:nvSpPr>
      <xdr:spPr>
        <a:xfrm>
          <a:off x="3733800" y="1423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96458</xdr:rowOff>
    </xdr:from>
    <xdr:to>
      <xdr:col>15</xdr:col>
      <xdr:colOff>82550</xdr:colOff>
      <xdr:row>87</xdr:row>
      <xdr:rowOff>169571</xdr:rowOff>
    </xdr:to>
    <xdr:cxnSp macro="">
      <xdr:nvCxnSpPr>
        <xdr:cNvPr id="203" name="直線コネクタ 202"/>
        <xdr:cNvCxnSpPr/>
      </xdr:nvCxnSpPr>
      <xdr:spPr>
        <a:xfrm>
          <a:off x="2336800" y="15012608"/>
          <a:ext cx="889000" cy="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156009</xdr:rowOff>
    </xdr:from>
    <xdr:to>
      <xdr:col>15</xdr:col>
      <xdr:colOff>133350</xdr:colOff>
      <xdr:row>84</xdr:row>
      <xdr:rowOff>86159</xdr:rowOff>
    </xdr:to>
    <xdr:sp macro="" textlink="">
      <xdr:nvSpPr>
        <xdr:cNvPr id="204" name="フローチャート: 判断 203"/>
        <xdr:cNvSpPr/>
      </xdr:nvSpPr>
      <xdr:spPr>
        <a:xfrm>
          <a:off x="3175000" y="1438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96336</xdr:rowOff>
    </xdr:from>
    <xdr:ext cx="762000" cy="259045"/>
    <xdr:sp macro="" textlink="">
      <xdr:nvSpPr>
        <xdr:cNvPr id="205" name="テキスト ボックス 204"/>
        <xdr:cNvSpPr txBox="1"/>
      </xdr:nvSpPr>
      <xdr:spPr>
        <a:xfrm>
          <a:off x="2844800" y="1415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88139</xdr:rowOff>
    </xdr:from>
    <xdr:to>
      <xdr:col>11</xdr:col>
      <xdr:colOff>31750</xdr:colOff>
      <xdr:row>87</xdr:row>
      <xdr:rowOff>96458</xdr:rowOff>
    </xdr:to>
    <xdr:cxnSp macro="">
      <xdr:nvCxnSpPr>
        <xdr:cNvPr id="206" name="直線コネクタ 205"/>
        <xdr:cNvCxnSpPr/>
      </xdr:nvCxnSpPr>
      <xdr:spPr>
        <a:xfrm>
          <a:off x="1447800" y="14832839"/>
          <a:ext cx="889000" cy="1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92208</xdr:rowOff>
    </xdr:from>
    <xdr:to>
      <xdr:col>11</xdr:col>
      <xdr:colOff>82550</xdr:colOff>
      <xdr:row>83</xdr:row>
      <xdr:rowOff>22358</xdr:rowOff>
    </xdr:to>
    <xdr:sp macro="" textlink="">
      <xdr:nvSpPr>
        <xdr:cNvPr id="207" name="フローチャート: 判断 206"/>
        <xdr:cNvSpPr/>
      </xdr:nvSpPr>
      <xdr:spPr>
        <a:xfrm>
          <a:off x="2286000" y="1415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32535</xdr:rowOff>
    </xdr:from>
    <xdr:ext cx="762000" cy="259045"/>
    <xdr:sp macro="" textlink="">
      <xdr:nvSpPr>
        <xdr:cNvPr id="208" name="テキスト ボックス 207"/>
        <xdr:cNvSpPr txBox="1"/>
      </xdr:nvSpPr>
      <xdr:spPr>
        <a:xfrm>
          <a:off x="1955800" y="139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138734</xdr:rowOff>
    </xdr:from>
    <xdr:to>
      <xdr:col>7</xdr:col>
      <xdr:colOff>31750</xdr:colOff>
      <xdr:row>82</xdr:row>
      <xdr:rowOff>68884</xdr:rowOff>
    </xdr:to>
    <xdr:sp macro="" textlink="">
      <xdr:nvSpPr>
        <xdr:cNvPr id="209" name="フローチャート: 判断 208"/>
        <xdr:cNvSpPr/>
      </xdr:nvSpPr>
      <xdr:spPr>
        <a:xfrm>
          <a:off x="1397000" y="1402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79061</xdr:rowOff>
    </xdr:from>
    <xdr:ext cx="762000" cy="259045"/>
    <xdr:sp macro="" textlink="">
      <xdr:nvSpPr>
        <xdr:cNvPr id="210" name="テキスト ボックス 209"/>
        <xdr:cNvSpPr txBox="1"/>
      </xdr:nvSpPr>
      <xdr:spPr>
        <a:xfrm>
          <a:off x="1066800" y="1379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30218</xdr:rowOff>
    </xdr:from>
    <xdr:to>
      <xdr:col>23</xdr:col>
      <xdr:colOff>184150</xdr:colOff>
      <xdr:row>89</xdr:row>
      <xdr:rowOff>131818</xdr:rowOff>
    </xdr:to>
    <xdr:sp macro="" textlink="">
      <xdr:nvSpPr>
        <xdr:cNvPr id="216" name="楕円 215"/>
        <xdr:cNvSpPr/>
      </xdr:nvSpPr>
      <xdr:spPr>
        <a:xfrm>
          <a:off x="4902200" y="152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97545</xdr:rowOff>
    </xdr:from>
    <xdr:ext cx="762000" cy="259045"/>
    <xdr:sp macro="" textlink="">
      <xdr:nvSpPr>
        <xdr:cNvPr id="217" name="人件費・物件費等の状況該当値テキスト"/>
        <xdr:cNvSpPr txBox="1"/>
      </xdr:nvSpPr>
      <xdr:spPr>
        <a:xfrm>
          <a:off x="5041900" y="1518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70797</xdr:rowOff>
    </xdr:from>
    <xdr:to>
      <xdr:col>19</xdr:col>
      <xdr:colOff>184150</xdr:colOff>
      <xdr:row>89</xdr:row>
      <xdr:rowOff>947</xdr:rowOff>
    </xdr:to>
    <xdr:sp macro="" textlink="">
      <xdr:nvSpPr>
        <xdr:cNvPr id="218" name="楕円 217"/>
        <xdr:cNvSpPr/>
      </xdr:nvSpPr>
      <xdr:spPr>
        <a:xfrm>
          <a:off x="4064000" y="151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157174</xdr:rowOff>
    </xdr:from>
    <xdr:ext cx="736600" cy="259045"/>
    <xdr:sp macro="" textlink="">
      <xdr:nvSpPr>
        <xdr:cNvPr id="219" name="テキスト ボックス 218"/>
        <xdr:cNvSpPr txBox="1"/>
      </xdr:nvSpPr>
      <xdr:spPr>
        <a:xfrm>
          <a:off x="3733800" y="1524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118771</xdr:rowOff>
    </xdr:from>
    <xdr:to>
      <xdr:col>15</xdr:col>
      <xdr:colOff>133350</xdr:colOff>
      <xdr:row>88</xdr:row>
      <xdr:rowOff>48921</xdr:rowOff>
    </xdr:to>
    <xdr:sp macro="" textlink="">
      <xdr:nvSpPr>
        <xdr:cNvPr id="220" name="楕円 219"/>
        <xdr:cNvSpPr/>
      </xdr:nvSpPr>
      <xdr:spPr>
        <a:xfrm>
          <a:off x="3175000" y="150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33698</xdr:rowOff>
    </xdr:from>
    <xdr:ext cx="762000" cy="259045"/>
    <xdr:sp macro="" textlink="">
      <xdr:nvSpPr>
        <xdr:cNvPr id="221" name="テキスト ボックス 220"/>
        <xdr:cNvSpPr txBox="1"/>
      </xdr:nvSpPr>
      <xdr:spPr>
        <a:xfrm>
          <a:off x="2844800" y="1512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45658</xdr:rowOff>
    </xdr:from>
    <xdr:to>
      <xdr:col>11</xdr:col>
      <xdr:colOff>82550</xdr:colOff>
      <xdr:row>87</xdr:row>
      <xdr:rowOff>147258</xdr:rowOff>
    </xdr:to>
    <xdr:sp macro="" textlink="">
      <xdr:nvSpPr>
        <xdr:cNvPr id="222" name="楕円 221"/>
        <xdr:cNvSpPr/>
      </xdr:nvSpPr>
      <xdr:spPr>
        <a:xfrm>
          <a:off x="2286000" y="149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132035</xdr:rowOff>
    </xdr:from>
    <xdr:ext cx="762000" cy="259045"/>
    <xdr:sp macro="" textlink="">
      <xdr:nvSpPr>
        <xdr:cNvPr id="223" name="テキスト ボックス 222"/>
        <xdr:cNvSpPr txBox="1"/>
      </xdr:nvSpPr>
      <xdr:spPr>
        <a:xfrm>
          <a:off x="1955800" y="1504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37339</xdr:rowOff>
    </xdr:from>
    <xdr:to>
      <xdr:col>7</xdr:col>
      <xdr:colOff>31750</xdr:colOff>
      <xdr:row>86</xdr:row>
      <xdr:rowOff>138939</xdr:rowOff>
    </xdr:to>
    <xdr:sp macro="" textlink="">
      <xdr:nvSpPr>
        <xdr:cNvPr id="224" name="楕円 223"/>
        <xdr:cNvSpPr/>
      </xdr:nvSpPr>
      <xdr:spPr>
        <a:xfrm>
          <a:off x="1397000" y="14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123716</xdr:rowOff>
    </xdr:from>
    <xdr:ext cx="762000" cy="259045"/>
    <xdr:sp macro="" textlink="">
      <xdr:nvSpPr>
        <xdr:cNvPr id="225" name="テキスト ボックス 224"/>
        <xdr:cNvSpPr txBox="1"/>
      </xdr:nvSpPr>
      <xdr:spPr>
        <a:xfrm>
          <a:off x="1066800" y="14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位であり、これまでも同程度の水準で推移している。今後も給与の適正化に努める。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123825</xdr:rowOff>
    </xdr:from>
    <xdr:to>
      <xdr:col>81</xdr:col>
      <xdr:colOff>44450</xdr:colOff>
      <xdr:row>89</xdr:row>
      <xdr:rowOff>130175</xdr:rowOff>
    </xdr:to>
    <xdr:cxnSp macro="">
      <xdr:nvCxnSpPr>
        <xdr:cNvPr id="254" name="直線コネクタ 253"/>
        <xdr:cNvCxnSpPr/>
      </xdr:nvCxnSpPr>
      <xdr:spPr>
        <a:xfrm flipV="1">
          <a:off x="17018000" y="14182725"/>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5"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6" name="直線コネクタ 255"/>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38752</xdr:rowOff>
    </xdr:from>
    <xdr:ext cx="762000" cy="259045"/>
    <xdr:sp macro="" textlink="">
      <xdr:nvSpPr>
        <xdr:cNvPr id="257" name="給与水準   （国との比較）最大値テキスト"/>
        <xdr:cNvSpPr txBox="1"/>
      </xdr:nvSpPr>
      <xdr:spPr>
        <a:xfrm>
          <a:off x="17106900" y="139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123825</xdr:rowOff>
    </xdr:from>
    <xdr:to>
      <xdr:col>81</xdr:col>
      <xdr:colOff>133350</xdr:colOff>
      <xdr:row>82</xdr:row>
      <xdr:rowOff>123825</xdr:rowOff>
    </xdr:to>
    <xdr:cxnSp macro="">
      <xdr:nvCxnSpPr>
        <xdr:cNvPr id="258" name="直線コネクタ 257"/>
        <xdr:cNvCxnSpPr/>
      </xdr:nvCxnSpPr>
      <xdr:spPr>
        <a:xfrm>
          <a:off x="16929100" y="1418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123825</xdr:rowOff>
    </xdr:to>
    <xdr:cxnSp macro="">
      <xdr:nvCxnSpPr>
        <xdr:cNvPr id="259" name="直線コネクタ 258"/>
        <xdr:cNvCxnSpPr/>
      </xdr:nvCxnSpPr>
      <xdr:spPr>
        <a:xfrm>
          <a:off x="16179800" y="1408218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52511</xdr:rowOff>
    </xdr:from>
    <xdr:ext cx="762000" cy="259045"/>
    <xdr:sp macro="" textlink="">
      <xdr:nvSpPr>
        <xdr:cNvPr id="260" name="給与水準   （国との比較）平均値テキスト"/>
        <xdr:cNvSpPr txBox="1"/>
      </xdr:nvSpPr>
      <xdr:spPr>
        <a:xfrm>
          <a:off x="17106900" y="14968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61" name="フローチャート: 判断 260"/>
        <xdr:cNvSpPr/>
      </xdr:nvSpPr>
      <xdr:spPr>
        <a:xfrm>
          <a:off x="169672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63500</xdr:rowOff>
    </xdr:to>
    <xdr:cxnSp macro="">
      <xdr:nvCxnSpPr>
        <xdr:cNvPr id="262" name="直線コネクタ 261"/>
        <xdr:cNvCxnSpPr/>
      </xdr:nvCxnSpPr>
      <xdr:spPr>
        <a:xfrm flipV="1">
          <a:off x="15290800" y="140821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80434</xdr:rowOff>
    </xdr:from>
    <xdr:to>
      <xdr:col>77</xdr:col>
      <xdr:colOff>95250</xdr:colOff>
      <xdr:row>88</xdr:row>
      <xdr:rowOff>10584</xdr:rowOff>
    </xdr:to>
    <xdr:sp macro="" textlink="">
      <xdr:nvSpPr>
        <xdr:cNvPr id="263" name="フローチャート: 判断 262"/>
        <xdr:cNvSpPr/>
      </xdr:nvSpPr>
      <xdr:spPr>
        <a:xfrm>
          <a:off x="16129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64" name="テキスト ボックス 263"/>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63500</xdr:rowOff>
    </xdr:to>
    <xdr:cxnSp macro="">
      <xdr:nvCxnSpPr>
        <xdr:cNvPr id="265" name="直線コネクタ 264"/>
        <xdr:cNvCxnSpPr/>
      </xdr:nvCxnSpPr>
      <xdr:spPr>
        <a:xfrm>
          <a:off x="14401800" y="140419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6" name="フローチャート: 判断 265"/>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67" name="テキスト ボックス 26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83609</xdr:rowOff>
    </xdr:to>
    <xdr:cxnSp macro="">
      <xdr:nvCxnSpPr>
        <xdr:cNvPr id="268" name="直線コネクタ 267"/>
        <xdr:cNvCxnSpPr/>
      </xdr:nvCxnSpPr>
      <xdr:spPr>
        <a:xfrm flipV="1">
          <a:off x="13512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100541</xdr:rowOff>
    </xdr:from>
    <xdr:to>
      <xdr:col>68</xdr:col>
      <xdr:colOff>203200</xdr:colOff>
      <xdr:row>88</xdr:row>
      <xdr:rowOff>30691</xdr:rowOff>
    </xdr:to>
    <xdr:sp macro="" textlink="">
      <xdr:nvSpPr>
        <xdr:cNvPr id="269" name="フローチャート: 判断 268"/>
        <xdr:cNvSpPr/>
      </xdr:nvSpPr>
      <xdr:spPr>
        <a:xfrm>
          <a:off x="14351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70" name="テキスト ボックス 269"/>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71" name="フローチャート: 判断 270"/>
        <xdr:cNvSpPr/>
      </xdr:nvSpPr>
      <xdr:spPr>
        <a:xfrm>
          <a:off x="13462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72" name="テキスト ボックス 271"/>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8" name="楕円 277"/>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165752</xdr:rowOff>
    </xdr:from>
    <xdr:ext cx="762000" cy="259045"/>
    <xdr:sp macro="" textlink="">
      <xdr:nvSpPr>
        <xdr:cNvPr id="279" name="給与水準   （国との比較）該当値テキスト"/>
        <xdr:cNvSpPr txBox="1"/>
      </xdr:nvSpPr>
      <xdr:spPr>
        <a:xfrm>
          <a:off x="17106900" y="1405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0" name="楕円 279"/>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1" name="テキスト ボックス 280"/>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2" name="楕円 28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3" name="テキスト ボックス 28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4" name="楕円 283"/>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5" name="テキスト ボックス 284"/>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6" name="楕円 285"/>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7" name="テキスト ボックス 286"/>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し尿収集施設等の施設運営を直営で行っているため、類似団体平均を大きく上回る水準で推移している。引き続き第４次定員適正化計画（令和３年度～令和７年度）により、計画的な新規採用等に取り組み、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6350</xdr:rowOff>
    </xdr:from>
    <xdr:to>
      <xdr:col>81</xdr:col>
      <xdr:colOff>44450</xdr:colOff>
      <xdr:row>65</xdr:row>
      <xdr:rowOff>104394</xdr:rowOff>
    </xdr:to>
    <xdr:cxnSp macro="">
      <xdr:nvCxnSpPr>
        <xdr:cNvPr id="315" name="直線コネクタ 314"/>
        <xdr:cNvCxnSpPr/>
      </xdr:nvCxnSpPr>
      <xdr:spPr>
        <a:xfrm flipV="1">
          <a:off x="17018000" y="9950450"/>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76471</xdr:rowOff>
    </xdr:from>
    <xdr:ext cx="762000" cy="259045"/>
    <xdr:sp macro="" textlink="">
      <xdr:nvSpPr>
        <xdr:cNvPr id="316" name="定員管理の状況最小値テキスト"/>
        <xdr:cNvSpPr txBox="1"/>
      </xdr:nvSpPr>
      <xdr:spPr>
        <a:xfrm>
          <a:off x="17106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104394</xdr:rowOff>
    </xdr:from>
    <xdr:to>
      <xdr:col>81</xdr:col>
      <xdr:colOff>133350</xdr:colOff>
      <xdr:row>65</xdr:row>
      <xdr:rowOff>104394</xdr:rowOff>
    </xdr:to>
    <xdr:cxnSp macro="">
      <xdr:nvCxnSpPr>
        <xdr:cNvPr id="317" name="直線コネクタ 316"/>
        <xdr:cNvCxnSpPr/>
      </xdr:nvCxnSpPr>
      <xdr:spPr>
        <a:xfrm>
          <a:off x="16929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92727</xdr:rowOff>
    </xdr:from>
    <xdr:ext cx="762000" cy="259045"/>
    <xdr:sp macro="" textlink="">
      <xdr:nvSpPr>
        <xdr:cNvPr id="318" name="定員管理の状況最大値テキスト"/>
        <xdr:cNvSpPr txBox="1"/>
      </xdr:nvSpPr>
      <xdr:spPr>
        <a:xfrm>
          <a:off x="17106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6350</xdr:rowOff>
    </xdr:from>
    <xdr:to>
      <xdr:col>81</xdr:col>
      <xdr:colOff>133350</xdr:colOff>
      <xdr:row>58</xdr:row>
      <xdr:rowOff>6350</xdr:rowOff>
    </xdr:to>
    <xdr:cxnSp macro="">
      <xdr:nvCxnSpPr>
        <xdr:cNvPr id="319" name="直線コネクタ 318"/>
        <xdr:cNvCxnSpPr/>
      </xdr:nvCxnSpPr>
      <xdr:spPr>
        <a:xfrm>
          <a:off x="16929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73025</xdr:rowOff>
    </xdr:from>
    <xdr:to>
      <xdr:col>81</xdr:col>
      <xdr:colOff>44450</xdr:colOff>
      <xdr:row>65</xdr:row>
      <xdr:rowOff>104394</xdr:rowOff>
    </xdr:to>
    <xdr:cxnSp macro="">
      <xdr:nvCxnSpPr>
        <xdr:cNvPr id="320" name="直線コネクタ 319"/>
        <xdr:cNvCxnSpPr/>
      </xdr:nvCxnSpPr>
      <xdr:spPr>
        <a:xfrm>
          <a:off x="16179800" y="1121727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17416</xdr:rowOff>
    </xdr:from>
    <xdr:ext cx="762000" cy="259045"/>
    <xdr:sp macro="" textlink="">
      <xdr:nvSpPr>
        <xdr:cNvPr id="321" name="定員管理の状況平均値テキスト"/>
        <xdr:cNvSpPr txBox="1"/>
      </xdr:nvSpPr>
      <xdr:spPr>
        <a:xfrm>
          <a:off x="17106900" y="1047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22" name="フローチャート: 判断 321"/>
        <xdr:cNvSpPr/>
      </xdr:nvSpPr>
      <xdr:spPr>
        <a:xfrm>
          <a:off x="169672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29591</xdr:rowOff>
    </xdr:from>
    <xdr:to>
      <xdr:col>77</xdr:col>
      <xdr:colOff>44450</xdr:colOff>
      <xdr:row>65</xdr:row>
      <xdr:rowOff>73025</xdr:rowOff>
    </xdr:to>
    <xdr:cxnSp macro="">
      <xdr:nvCxnSpPr>
        <xdr:cNvPr id="323" name="直線コネクタ 322"/>
        <xdr:cNvCxnSpPr/>
      </xdr:nvCxnSpPr>
      <xdr:spPr>
        <a:xfrm>
          <a:off x="15290800" y="1117384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4" name="フローチャート: 判断 323"/>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5" name="テキスト ボックス 324"/>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29591</xdr:rowOff>
    </xdr:from>
    <xdr:to>
      <xdr:col>72</xdr:col>
      <xdr:colOff>203200</xdr:colOff>
      <xdr:row>65</xdr:row>
      <xdr:rowOff>29591</xdr:rowOff>
    </xdr:to>
    <xdr:cxnSp macro="">
      <xdr:nvCxnSpPr>
        <xdr:cNvPr id="326" name="直線コネクタ 325"/>
        <xdr:cNvCxnSpPr/>
      </xdr:nvCxnSpPr>
      <xdr:spPr>
        <a:xfrm>
          <a:off x="14401800" y="11173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150749</xdr:rowOff>
    </xdr:from>
    <xdr:to>
      <xdr:col>73</xdr:col>
      <xdr:colOff>44450</xdr:colOff>
      <xdr:row>61</xdr:row>
      <xdr:rowOff>80899</xdr:rowOff>
    </xdr:to>
    <xdr:sp macro="" textlink="">
      <xdr:nvSpPr>
        <xdr:cNvPr id="327" name="フローチャート: 判断 326"/>
        <xdr:cNvSpPr/>
      </xdr:nvSpPr>
      <xdr:spPr>
        <a:xfrm>
          <a:off x="15240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91076</xdr:rowOff>
    </xdr:from>
    <xdr:ext cx="762000" cy="259045"/>
    <xdr:sp macro="" textlink="">
      <xdr:nvSpPr>
        <xdr:cNvPr id="328" name="テキスト ボックス 327"/>
        <xdr:cNvSpPr txBox="1"/>
      </xdr:nvSpPr>
      <xdr:spPr>
        <a:xfrm>
          <a:off x="14909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29591</xdr:rowOff>
    </xdr:from>
    <xdr:to>
      <xdr:col>68</xdr:col>
      <xdr:colOff>152400</xdr:colOff>
      <xdr:row>65</xdr:row>
      <xdr:rowOff>51308</xdr:rowOff>
    </xdr:to>
    <xdr:cxnSp macro="">
      <xdr:nvCxnSpPr>
        <xdr:cNvPr id="329" name="直線コネクタ 328"/>
        <xdr:cNvCxnSpPr/>
      </xdr:nvCxnSpPr>
      <xdr:spPr>
        <a:xfrm flipV="1">
          <a:off x="13512800" y="111738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141097</xdr:rowOff>
    </xdr:from>
    <xdr:to>
      <xdr:col>68</xdr:col>
      <xdr:colOff>203200</xdr:colOff>
      <xdr:row>61</xdr:row>
      <xdr:rowOff>71247</xdr:rowOff>
    </xdr:to>
    <xdr:sp macro="" textlink="">
      <xdr:nvSpPr>
        <xdr:cNvPr id="330" name="フローチャート: 判断 329"/>
        <xdr:cNvSpPr/>
      </xdr:nvSpPr>
      <xdr:spPr>
        <a:xfrm>
          <a:off x="14351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81424</xdr:rowOff>
    </xdr:from>
    <xdr:ext cx="762000" cy="259045"/>
    <xdr:sp macro="" textlink="">
      <xdr:nvSpPr>
        <xdr:cNvPr id="331" name="テキスト ボックス 330"/>
        <xdr:cNvSpPr txBox="1"/>
      </xdr:nvSpPr>
      <xdr:spPr>
        <a:xfrm>
          <a:off x="14020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32" name="フローチャート: 判断 331"/>
        <xdr:cNvSpPr/>
      </xdr:nvSpPr>
      <xdr:spPr>
        <a:xfrm>
          <a:off x="13462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62120</xdr:rowOff>
    </xdr:from>
    <xdr:ext cx="762000" cy="259045"/>
    <xdr:sp macro="" textlink="">
      <xdr:nvSpPr>
        <xdr:cNvPr id="333" name="テキスト ボックス 332"/>
        <xdr:cNvSpPr txBox="1"/>
      </xdr:nvSpPr>
      <xdr:spPr>
        <a:xfrm>
          <a:off x="13131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53594</xdr:rowOff>
    </xdr:from>
    <xdr:to>
      <xdr:col>81</xdr:col>
      <xdr:colOff>95250</xdr:colOff>
      <xdr:row>65</xdr:row>
      <xdr:rowOff>155194</xdr:rowOff>
    </xdr:to>
    <xdr:sp macro="" textlink="">
      <xdr:nvSpPr>
        <xdr:cNvPr id="339" name="楕円 338"/>
        <xdr:cNvSpPr/>
      </xdr:nvSpPr>
      <xdr:spPr>
        <a:xfrm>
          <a:off x="16967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120921</xdr:rowOff>
    </xdr:from>
    <xdr:ext cx="762000" cy="259045"/>
    <xdr:sp macro="" textlink="">
      <xdr:nvSpPr>
        <xdr:cNvPr id="340" name="定員管理の状況該当値テキスト"/>
        <xdr:cNvSpPr txBox="1"/>
      </xdr:nvSpPr>
      <xdr:spPr>
        <a:xfrm>
          <a:off x="17106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22225</xdr:rowOff>
    </xdr:from>
    <xdr:to>
      <xdr:col>77</xdr:col>
      <xdr:colOff>95250</xdr:colOff>
      <xdr:row>65</xdr:row>
      <xdr:rowOff>123825</xdr:rowOff>
    </xdr:to>
    <xdr:sp macro="" textlink="">
      <xdr:nvSpPr>
        <xdr:cNvPr id="341" name="楕円 340"/>
        <xdr:cNvSpPr/>
      </xdr:nvSpPr>
      <xdr:spPr>
        <a:xfrm>
          <a:off x="16129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42" name="テキスト ボックス 341"/>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150241</xdr:rowOff>
    </xdr:from>
    <xdr:to>
      <xdr:col>73</xdr:col>
      <xdr:colOff>44450</xdr:colOff>
      <xdr:row>65</xdr:row>
      <xdr:rowOff>80391</xdr:rowOff>
    </xdr:to>
    <xdr:sp macro="" textlink="">
      <xdr:nvSpPr>
        <xdr:cNvPr id="343" name="楕円 342"/>
        <xdr:cNvSpPr/>
      </xdr:nvSpPr>
      <xdr:spPr>
        <a:xfrm>
          <a:off x="15240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65168</xdr:rowOff>
    </xdr:from>
    <xdr:ext cx="762000" cy="259045"/>
    <xdr:sp macro="" textlink="">
      <xdr:nvSpPr>
        <xdr:cNvPr id="344" name="テキスト ボックス 343"/>
        <xdr:cNvSpPr txBox="1"/>
      </xdr:nvSpPr>
      <xdr:spPr>
        <a:xfrm>
          <a:off x="14909800" y="112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150241</xdr:rowOff>
    </xdr:from>
    <xdr:to>
      <xdr:col>68</xdr:col>
      <xdr:colOff>203200</xdr:colOff>
      <xdr:row>65</xdr:row>
      <xdr:rowOff>80391</xdr:rowOff>
    </xdr:to>
    <xdr:sp macro="" textlink="">
      <xdr:nvSpPr>
        <xdr:cNvPr id="345" name="楕円 344"/>
        <xdr:cNvSpPr/>
      </xdr:nvSpPr>
      <xdr:spPr>
        <a:xfrm>
          <a:off x="14351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65168</xdr:rowOff>
    </xdr:from>
    <xdr:ext cx="762000" cy="259045"/>
    <xdr:sp macro="" textlink="">
      <xdr:nvSpPr>
        <xdr:cNvPr id="346" name="テキスト ボックス 345"/>
        <xdr:cNvSpPr txBox="1"/>
      </xdr:nvSpPr>
      <xdr:spPr>
        <a:xfrm>
          <a:off x="14020800" y="112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508</xdr:rowOff>
    </xdr:from>
    <xdr:to>
      <xdr:col>64</xdr:col>
      <xdr:colOff>152400</xdr:colOff>
      <xdr:row>65</xdr:row>
      <xdr:rowOff>102108</xdr:rowOff>
    </xdr:to>
    <xdr:sp macro="" textlink="">
      <xdr:nvSpPr>
        <xdr:cNvPr id="347" name="楕円 346"/>
        <xdr:cNvSpPr/>
      </xdr:nvSpPr>
      <xdr:spPr>
        <a:xfrm>
          <a:off x="13462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86885</xdr:rowOff>
    </xdr:from>
    <xdr:ext cx="762000" cy="259045"/>
    <xdr:sp macro="" textlink="">
      <xdr:nvSpPr>
        <xdr:cNvPr id="348" name="テキスト ボックス 347"/>
        <xdr:cNvSpPr txBox="1"/>
      </xdr:nvSpPr>
      <xdr:spPr>
        <a:xfrm>
          <a:off x="13131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実質公債費比率が昨年度と比較して大きく増加したのは、入替となる令和元年度と比較して、新クリーンセンター整備事業等の平成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年度に借入した地方債の据置期間が終了し、分子である元利償還金等の一般財源額が増加したことによるものである。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類似団体内平均と比較して高い水準であることから、今後も地方債の新規発行を抑制するなどし、公債費の負担軽減を図る。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45</xdr:row>
      <xdr:rowOff>33867</xdr:rowOff>
    </xdr:to>
    <xdr:cxnSp macro="">
      <xdr:nvCxnSpPr>
        <xdr:cNvPr id="378" name="直線コネクタ 377"/>
        <xdr:cNvCxnSpPr/>
      </xdr:nvCxnSpPr>
      <xdr:spPr>
        <a:xfrm flipV="1">
          <a:off x="17018000" y="6240992"/>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0" name="直線コネクタ 37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1"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2" name="直線コネクタ 381"/>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43</xdr:row>
      <xdr:rowOff>75142</xdr:rowOff>
    </xdr:to>
    <xdr:cxnSp macro="">
      <xdr:nvCxnSpPr>
        <xdr:cNvPr id="383" name="直線コネクタ 382"/>
        <xdr:cNvCxnSpPr/>
      </xdr:nvCxnSpPr>
      <xdr:spPr>
        <a:xfrm>
          <a:off x="16179800" y="720619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82144</xdr:rowOff>
    </xdr:from>
    <xdr:ext cx="762000" cy="259045"/>
    <xdr:sp macro="" textlink="">
      <xdr:nvSpPr>
        <xdr:cNvPr id="384"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85" name="フローチャート: 判断 384"/>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25400</xdr:rowOff>
    </xdr:to>
    <xdr:cxnSp macro="">
      <xdr:nvCxnSpPr>
        <xdr:cNvPr id="386" name="直線コネクタ 385"/>
        <xdr:cNvCxnSpPr/>
      </xdr:nvCxnSpPr>
      <xdr:spPr>
        <a:xfrm flipV="1">
          <a:off x="15290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85725</xdr:rowOff>
    </xdr:from>
    <xdr:to>
      <xdr:col>77</xdr:col>
      <xdr:colOff>95250</xdr:colOff>
      <xdr:row>42</xdr:row>
      <xdr:rowOff>15875</xdr:rowOff>
    </xdr:to>
    <xdr:sp macro="" textlink="">
      <xdr:nvSpPr>
        <xdr:cNvPr id="387" name="フローチャート: 判断 386"/>
        <xdr:cNvSpPr/>
      </xdr:nvSpPr>
      <xdr:spPr>
        <a:xfrm>
          <a:off x="16129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26052</xdr:rowOff>
    </xdr:from>
    <xdr:ext cx="736600" cy="259045"/>
    <xdr:sp macro="" textlink="">
      <xdr:nvSpPr>
        <xdr:cNvPr id="388" name="テキスト ボックス 387"/>
        <xdr:cNvSpPr txBox="1"/>
      </xdr:nvSpPr>
      <xdr:spPr>
        <a:xfrm>
          <a:off x="15798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5292</xdr:rowOff>
    </xdr:from>
    <xdr:to>
      <xdr:col>72</xdr:col>
      <xdr:colOff>203200</xdr:colOff>
      <xdr:row>42</xdr:row>
      <xdr:rowOff>25400</xdr:rowOff>
    </xdr:to>
    <xdr:cxnSp macro="">
      <xdr:nvCxnSpPr>
        <xdr:cNvPr id="389" name="直線コネクタ 388"/>
        <xdr:cNvCxnSpPr/>
      </xdr:nvCxnSpPr>
      <xdr:spPr>
        <a:xfrm>
          <a:off x="14401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85725</xdr:rowOff>
    </xdr:from>
    <xdr:to>
      <xdr:col>73</xdr:col>
      <xdr:colOff>44450</xdr:colOff>
      <xdr:row>42</xdr:row>
      <xdr:rowOff>15875</xdr:rowOff>
    </xdr:to>
    <xdr:sp macro="" textlink="">
      <xdr:nvSpPr>
        <xdr:cNvPr id="390" name="フローチャート: 判断 389"/>
        <xdr:cNvSpPr/>
      </xdr:nvSpPr>
      <xdr:spPr>
        <a:xfrm>
          <a:off x="15240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26052</xdr:rowOff>
    </xdr:from>
    <xdr:ext cx="762000" cy="259045"/>
    <xdr:sp macro="" textlink="">
      <xdr:nvSpPr>
        <xdr:cNvPr id="391" name="テキスト ボックス 390"/>
        <xdr:cNvSpPr txBox="1"/>
      </xdr:nvSpPr>
      <xdr:spPr>
        <a:xfrm>
          <a:off x="14909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5292</xdr:rowOff>
    </xdr:from>
    <xdr:to>
      <xdr:col>68</xdr:col>
      <xdr:colOff>152400</xdr:colOff>
      <xdr:row>42</xdr:row>
      <xdr:rowOff>65617</xdr:rowOff>
    </xdr:to>
    <xdr:cxnSp macro="">
      <xdr:nvCxnSpPr>
        <xdr:cNvPr id="392" name="直線コネクタ 391"/>
        <xdr:cNvCxnSpPr/>
      </xdr:nvCxnSpPr>
      <xdr:spPr>
        <a:xfrm flipV="1">
          <a:off x="13512800" y="72061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3" name="フローチャート: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95" name="フローチャート: 判断 39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396" name="テキスト ボックス 395"/>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24342</xdr:rowOff>
    </xdr:from>
    <xdr:to>
      <xdr:col>81</xdr:col>
      <xdr:colOff>95250</xdr:colOff>
      <xdr:row>43</xdr:row>
      <xdr:rowOff>125942</xdr:rowOff>
    </xdr:to>
    <xdr:sp macro="" textlink="">
      <xdr:nvSpPr>
        <xdr:cNvPr id="402" name="楕円 401"/>
        <xdr:cNvSpPr/>
      </xdr:nvSpPr>
      <xdr:spPr>
        <a:xfrm>
          <a:off x="16967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167869</xdr:rowOff>
    </xdr:from>
    <xdr:ext cx="762000" cy="259045"/>
    <xdr:sp macro="" textlink="">
      <xdr:nvSpPr>
        <xdr:cNvPr id="403" name="公債費負担の状況該当値テキスト"/>
        <xdr:cNvSpPr txBox="1"/>
      </xdr:nvSpPr>
      <xdr:spPr>
        <a:xfrm>
          <a:off x="17106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404" name="楕円 403"/>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405" name="テキスト ボックス 404"/>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6" name="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125942</xdr:rowOff>
    </xdr:from>
    <xdr:to>
      <xdr:col>68</xdr:col>
      <xdr:colOff>203200</xdr:colOff>
      <xdr:row>42</xdr:row>
      <xdr:rowOff>56092</xdr:rowOff>
    </xdr:to>
    <xdr:sp macro="" textlink="">
      <xdr:nvSpPr>
        <xdr:cNvPr id="408" name="楕円 407"/>
        <xdr:cNvSpPr/>
      </xdr:nvSpPr>
      <xdr:spPr>
        <a:xfrm>
          <a:off x="14351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409" name="テキスト ボックス 408"/>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0" name="楕円 409"/>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1" name="テキスト ボックス 410"/>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算定上の分母となる標準財政規模が対前年度と比較して減少したが、分子となる将来負担額において、一般会計等の地方債現在高や公営企業債等繰入見込額の減少が大きかったことから、前年度と比較して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これまでの推移と今後の見通しについては、平成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148.7</a:t>
          </a:r>
          <a:r>
            <a:rPr kumimoji="1" lang="ja-JP" altLang="en-US" sz="1300">
              <a:latin typeface="ＭＳ Ｐゴシック" panose="020B0600070205080204" pitchFamily="50" charset="-128"/>
              <a:ea typeface="ＭＳ Ｐゴシック" panose="020B0600070205080204" pitchFamily="50" charset="-128"/>
            </a:rPr>
            <a:t>％と最も高く、以降年々減少の一途をたどっており、令和元年度は</a:t>
          </a:r>
          <a:r>
            <a:rPr kumimoji="1" lang="en-US" altLang="ja-JP" sz="1300">
              <a:latin typeface="ＭＳ Ｐゴシック" panose="020B0600070205080204" pitchFamily="50" charset="-128"/>
              <a:ea typeface="ＭＳ Ｐゴシック" panose="020B0600070205080204" pitchFamily="50" charset="-128"/>
            </a:rPr>
            <a:t>101.5</a:t>
          </a:r>
          <a:r>
            <a:rPr kumimoji="1" lang="ja-JP" altLang="en-US" sz="1300">
              <a:latin typeface="ＭＳ Ｐゴシック" panose="020B0600070205080204" pitchFamily="50" charset="-128"/>
              <a:ea typeface="ＭＳ Ｐゴシック" panose="020B0600070205080204" pitchFamily="50" charset="-128"/>
            </a:rPr>
            <a:t>％に上昇したものの、令和２年度以降は３年連続で減少しているが、引き続き高い水準にあることから、今後もこれまで同様に、数値の動向に注視していく必要がある。</a:t>
          </a:r>
        </a:p>
        <a:p>
          <a:r>
            <a:rPr kumimoji="1" lang="ja-JP" altLang="en-US" sz="1300">
              <a:latin typeface="ＭＳ Ｐゴシック" panose="020B0600070205080204" pitchFamily="50" charset="-128"/>
              <a:ea typeface="ＭＳ Ｐゴシック" panose="020B0600070205080204" pitchFamily="50" charset="-128"/>
            </a:rPr>
            <a:t>　引き続き、比率の改善を図っていき、将来への負担を軽減していく。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7267</xdr:rowOff>
    </xdr:to>
    <xdr:cxnSp macro="">
      <xdr:nvCxnSpPr>
        <xdr:cNvPr id="440" name="直線コネクタ 439"/>
        <xdr:cNvCxnSpPr/>
      </xdr:nvCxnSpPr>
      <xdr:spPr>
        <a:xfrm flipV="1">
          <a:off x="17018000" y="2370667"/>
          <a:ext cx="0" cy="894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150794</xdr:rowOff>
    </xdr:from>
    <xdr:ext cx="762000" cy="259045"/>
    <xdr:sp macro="" textlink="">
      <xdr:nvSpPr>
        <xdr:cNvPr id="441" name="将来負担の状況最小値テキスト"/>
        <xdr:cNvSpPr txBox="1"/>
      </xdr:nvSpPr>
      <xdr:spPr>
        <a:xfrm>
          <a:off x="17106900" y="32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7267</xdr:rowOff>
    </xdr:from>
    <xdr:to>
      <xdr:col>81</xdr:col>
      <xdr:colOff>133350</xdr:colOff>
      <xdr:row>19</xdr:row>
      <xdr:rowOff>7267</xdr:rowOff>
    </xdr:to>
    <xdr:cxnSp macro="">
      <xdr:nvCxnSpPr>
        <xdr:cNvPr id="442" name="直線コネクタ 441"/>
        <xdr:cNvCxnSpPr/>
      </xdr:nvCxnSpPr>
      <xdr:spPr>
        <a:xfrm>
          <a:off x="16929100" y="326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3246</xdr:rowOff>
    </xdr:from>
    <xdr:to>
      <xdr:col>81</xdr:col>
      <xdr:colOff>44450</xdr:colOff>
      <xdr:row>19</xdr:row>
      <xdr:rowOff>38100</xdr:rowOff>
    </xdr:to>
    <xdr:cxnSp macro="">
      <xdr:nvCxnSpPr>
        <xdr:cNvPr id="445" name="直線コネクタ 444"/>
        <xdr:cNvCxnSpPr/>
      </xdr:nvCxnSpPr>
      <xdr:spPr>
        <a:xfrm flipV="1">
          <a:off x="16179800" y="3260796"/>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149383</xdr:rowOff>
    </xdr:from>
    <xdr:ext cx="762000" cy="259045"/>
    <xdr:sp macro="" textlink="">
      <xdr:nvSpPr>
        <xdr:cNvPr id="446" name="将来負担の状況平均値テキスト"/>
        <xdr:cNvSpPr txBox="1"/>
      </xdr:nvSpPr>
      <xdr:spPr>
        <a:xfrm>
          <a:off x="17106900" y="2549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132856</xdr:rowOff>
    </xdr:from>
    <xdr:to>
      <xdr:col>81</xdr:col>
      <xdr:colOff>95250</xdr:colOff>
      <xdr:row>16</xdr:row>
      <xdr:rowOff>63006</xdr:rowOff>
    </xdr:to>
    <xdr:sp macro="" textlink="">
      <xdr:nvSpPr>
        <xdr:cNvPr id="447" name="フローチャート: 判断 446"/>
        <xdr:cNvSpPr/>
      </xdr:nvSpPr>
      <xdr:spPr>
        <a:xfrm>
          <a:off x="16967200" y="270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20</xdr:row>
      <xdr:rowOff>55668</xdr:rowOff>
    </xdr:to>
    <xdr:cxnSp macro="">
      <xdr:nvCxnSpPr>
        <xdr:cNvPr id="448" name="直線コネクタ 447"/>
        <xdr:cNvCxnSpPr/>
      </xdr:nvCxnSpPr>
      <xdr:spPr>
        <a:xfrm flipV="1">
          <a:off x="15290800" y="329565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99483</xdr:rowOff>
    </xdr:from>
    <xdr:to>
      <xdr:col>77</xdr:col>
      <xdr:colOff>95250</xdr:colOff>
      <xdr:row>17</xdr:row>
      <xdr:rowOff>29633</xdr:rowOff>
    </xdr:to>
    <xdr:sp macro="" textlink="">
      <xdr:nvSpPr>
        <xdr:cNvPr id="449" name="フローチャート: 判断 448"/>
        <xdr:cNvSpPr/>
      </xdr:nvSpPr>
      <xdr:spPr>
        <a:xfrm>
          <a:off x="16129000" y="28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39810</xdr:rowOff>
    </xdr:from>
    <xdr:ext cx="736600" cy="259045"/>
    <xdr:sp macro="" textlink="">
      <xdr:nvSpPr>
        <xdr:cNvPr id="450" name="テキスト ボックス 449"/>
        <xdr:cNvSpPr txBox="1"/>
      </xdr:nvSpPr>
      <xdr:spPr>
        <a:xfrm>
          <a:off x="15798800" y="261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55668</xdr:rowOff>
    </xdr:from>
    <xdr:to>
      <xdr:col>72</xdr:col>
      <xdr:colOff>203200</xdr:colOff>
      <xdr:row>21</xdr:row>
      <xdr:rowOff>130880</xdr:rowOff>
    </xdr:to>
    <xdr:cxnSp macro="">
      <xdr:nvCxnSpPr>
        <xdr:cNvPr id="451" name="直線コネクタ 450"/>
        <xdr:cNvCxnSpPr/>
      </xdr:nvCxnSpPr>
      <xdr:spPr>
        <a:xfrm flipV="1">
          <a:off x="14401800" y="3484668"/>
          <a:ext cx="889000" cy="2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106186</xdr:rowOff>
    </xdr:from>
    <xdr:to>
      <xdr:col>73</xdr:col>
      <xdr:colOff>44450</xdr:colOff>
      <xdr:row>17</xdr:row>
      <xdr:rowOff>36336</xdr:rowOff>
    </xdr:to>
    <xdr:sp macro="" textlink="">
      <xdr:nvSpPr>
        <xdr:cNvPr id="452" name="フローチャート: 判断 451"/>
        <xdr:cNvSpPr/>
      </xdr:nvSpPr>
      <xdr:spPr>
        <a:xfrm>
          <a:off x="15240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46513</xdr:rowOff>
    </xdr:from>
    <xdr:ext cx="762000" cy="259045"/>
    <xdr:sp macro="" textlink="">
      <xdr:nvSpPr>
        <xdr:cNvPr id="453" name="テキスト ボックス 452"/>
        <xdr:cNvSpPr txBox="1"/>
      </xdr:nvSpPr>
      <xdr:spPr>
        <a:xfrm>
          <a:off x="14909800" y="26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53128</xdr:rowOff>
    </xdr:from>
    <xdr:to>
      <xdr:col>68</xdr:col>
      <xdr:colOff>152400</xdr:colOff>
      <xdr:row>21</xdr:row>
      <xdr:rowOff>130880</xdr:rowOff>
    </xdr:to>
    <xdr:cxnSp macro="">
      <xdr:nvCxnSpPr>
        <xdr:cNvPr id="454" name="直線コネクタ 453"/>
        <xdr:cNvCxnSpPr/>
      </xdr:nvCxnSpPr>
      <xdr:spPr>
        <a:xfrm>
          <a:off x="13512800" y="3653578"/>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118251</xdr:rowOff>
    </xdr:from>
    <xdr:to>
      <xdr:col>68</xdr:col>
      <xdr:colOff>203200</xdr:colOff>
      <xdr:row>17</xdr:row>
      <xdr:rowOff>48401</xdr:rowOff>
    </xdr:to>
    <xdr:sp macro="" textlink="">
      <xdr:nvSpPr>
        <xdr:cNvPr id="455" name="フローチャート: 判断 454"/>
        <xdr:cNvSpPr/>
      </xdr:nvSpPr>
      <xdr:spPr>
        <a:xfrm>
          <a:off x="14351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58578</xdr:rowOff>
    </xdr:from>
    <xdr:ext cx="762000" cy="259045"/>
    <xdr:sp macro="" textlink="">
      <xdr:nvSpPr>
        <xdr:cNvPr id="456" name="テキスト ボックス 455"/>
        <xdr:cNvSpPr txBox="1"/>
      </xdr:nvSpPr>
      <xdr:spPr>
        <a:xfrm>
          <a:off x="14020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48542</xdr:rowOff>
    </xdr:from>
    <xdr:to>
      <xdr:col>64</xdr:col>
      <xdr:colOff>152400</xdr:colOff>
      <xdr:row>16</xdr:row>
      <xdr:rowOff>150142</xdr:rowOff>
    </xdr:to>
    <xdr:sp macro="" textlink="">
      <xdr:nvSpPr>
        <xdr:cNvPr id="457" name="フローチャート: 判断 456"/>
        <xdr:cNvSpPr/>
      </xdr:nvSpPr>
      <xdr:spPr>
        <a:xfrm>
          <a:off x="13462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160319</xdr:rowOff>
    </xdr:from>
    <xdr:ext cx="762000" cy="259045"/>
    <xdr:sp macro="" textlink="">
      <xdr:nvSpPr>
        <xdr:cNvPr id="458" name="テキスト ボックス 457"/>
        <xdr:cNvSpPr txBox="1"/>
      </xdr:nvSpPr>
      <xdr:spPr>
        <a:xfrm>
          <a:off x="13131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123896</xdr:rowOff>
    </xdr:from>
    <xdr:to>
      <xdr:col>81</xdr:col>
      <xdr:colOff>95250</xdr:colOff>
      <xdr:row>19</xdr:row>
      <xdr:rowOff>54046</xdr:rowOff>
    </xdr:to>
    <xdr:sp macro="" textlink="">
      <xdr:nvSpPr>
        <xdr:cNvPr id="464" name="楕円 463"/>
        <xdr:cNvSpPr/>
      </xdr:nvSpPr>
      <xdr:spPr>
        <a:xfrm>
          <a:off x="16967200" y="32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19773</xdr:rowOff>
    </xdr:from>
    <xdr:ext cx="762000" cy="259045"/>
    <xdr:sp macro="" textlink="">
      <xdr:nvSpPr>
        <xdr:cNvPr id="465" name="将来負担の状況該当値テキスト"/>
        <xdr:cNvSpPr txBox="1"/>
      </xdr:nvSpPr>
      <xdr:spPr>
        <a:xfrm>
          <a:off x="17106900" y="310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66" name="楕円 465"/>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67" name="テキスト ボックス 466"/>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4868</xdr:rowOff>
    </xdr:from>
    <xdr:to>
      <xdr:col>73</xdr:col>
      <xdr:colOff>44450</xdr:colOff>
      <xdr:row>20</xdr:row>
      <xdr:rowOff>106468</xdr:rowOff>
    </xdr:to>
    <xdr:sp macro="" textlink="">
      <xdr:nvSpPr>
        <xdr:cNvPr id="468" name="楕円 467"/>
        <xdr:cNvSpPr/>
      </xdr:nvSpPr>
      <xdr:spPr>
        <a:xfrm>
          <a:off x="15240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91245</xdr:rowOff>
    </xdr:from>
    <xdr:ext cx="762000" cy="259045"/>
    <xdr:sp macro="" textlink="">
      <xdr:nvSpPr>
        <xdr:cNvPr id="469" name="テキスト ボックス 468"/>
        <xdr:cNvSpPr txBox="1"/>
      </xdr:nvSpPr>
      <xdr:spPr>
        <a:xfrm>
          <a:off x="14909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80080</xdr:rowOff>
    </xdr:from>
    <xdr:to>
      <xdr:col>68</xdr:col>
      <xdr:colOff>203200</xdr:colOff>
      <xdr:row>22</xdr:row>
      <xdr:rowOff>10230</xdr:rowOff>
    </xdr:to>
    <xdr:sp macro="" textlink="">
      <xdr:nvSpPr>
        <xdr:cNvPr id="470" name="楕円 469"/>
        <xdr:cNvSpPr/>
      </xdr:nvSpPr>
      <xdr:spPr>
        <a:xfrm>
          <a:off x="14351000" y="36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166457</xdr:rowOff>
    </xdr:from>
    <xdr:ext cx="762000" cy="259045"/>
    <xdr:sp macro="" textlink="">
      <xdr:nvSpPr>
        <xdr:cNvPr id="471" name="テキスト ボックス 470"/>
        <xdr:cNvSpPr txBox="1"/>
      </xdr:nvSpPr>
      <xdr:spPr>
        <a:xfrm>
          <a:off x="14020800" y="376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2328</xdr:rowOff>
    </xdr:from>
    <xdr:to>
      <xdr:col>64</xdr:col>
      <xdr:colOff>152400</xdr:colOff>
      <xdr:row>21</xdr:row>
      <xdr:rowOff>103928</xdr:rowOff>
    </xdr:to>
    <xdr:sp macro="" textlink="">
      <xdr:nvSpPr>
        <xdr:cNvPr id="472" name="楕円 471"/>
        <xdr:cNvSpPr/>
      </xdr:nvSpPr>
      <xdr:spPr>
        <a:xfrm>
          <a:off x="13462000" y="3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88705</xdr:rowOff>
    </xdr:from>
    <xdr:ext cx="762000" cy="259045"/>
    <xdr:sp macro="" textlink="">
      <xdr:nvSpPr>
        <xdr:cNvPr id="473" name="テキスト ボックス 472"/>
        <xdr:cNvSpPr txBox="1"/>
      </xdr:nvSpPr>
      <xdr:spPr>
        <a:xfrm>
          <a:off x="13131800" y="368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給与のうち会計年度任用職員等、退職手当組合負担金が減少したことにより人件費全体では減少し、分子の人件費に充当した一般財源が減少したものの、分母の経常一般財源及び臨時財政対策債も減少したことから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引き続き、定員適正化計画及び行財政改革大綱に基づき、人件費の削減に努めるとともに、本庁及び総合支所の業務の見直しや財政負担の軽減・平準化に努めた公共施設の統廃合を行うなど、簡素で効率的な組織体制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41</xdr:row>
      <xdr:rowOff>102507</xdr:rowOff>
    </xdr:to>
    <xdr:cxnSp macro="">
      <xdr:nvCxnSpPr>
        <xdr:cNvPr id="63" name="直線コネクタ 62"/>
        <xdr:cNvCxnSpPr/>
      </xdr:nvCxnSpPr>
      <xdr:spPr>
        <a:xfrm flipV="1">
          <a:off x="4826000" y="5711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94343</xdr:rowOff>
    </xdr:to>
    <xdr:cxnSp macro="">
      <xdr:nvCxnSpPr>
        <xdr:cNvPr id="68" name="直線コネクタ 67"/>
        <xdr:cNvCxnSpPr/>
      </xdr:nvCxnSpPr>
      <xdr:spPr>
        <a:xfrm>
          <a:off x="3987800" y="6527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51905</xdr:rowOff>
    </xdr:from>
    <xdr:ext cx="762000" cy="259045"/>
    <xdr:sp macro="" textlink="">
      <xdr:nvSpPr>
        <xdr:cNvPr id="69"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70" name="フローチャート: 判断 69"/>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39</xdr:row>
      <xdr:rowOff>53522</xdr:rowOff>
    </xdr:to>
    <xdr:cxnSp macro="">
      <xdr:nvCxnSpPr>
        <xdr:cNvPr id="71" name="直線コネクタ 70"/>
        <xdr:cNvCxnSpPr/>
      </xdr:nvCxnSpPr>
      <xdr:spPr>
        <a:xfrm flipV="1">
          <a:off x="3098800" y="6527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68036</xdr:rowOff>
    </xdr:from>
    <xdr:to>
      <xdr:col>20</xdr:col>
      <xdr:colOff>38100</xdr:colOff>
      <xdr:row>37</xdr:row>
      <xdr:rowOff>169636</xdr:rowOff>
    </xdr:to>
    <xdr:sp macro="" textlink="">
      <xdr:nvSpPr>
        <xdr:cNvPr id="72" name="フローチャート: 判断 71"/>
        <xdr:cNvSpPr/>
      </xdr:nvSpPr>
      <xdr:spPr>
        <a:xfrm>
          <a:off x="3937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8363</xdr:rowOff>
    </xdr:from>
    <xdr:ext cx="736600" cy="259045"/>
    <xdr:sp macro="" textlink="">
      <xdr:nvSpPr>
        <xdr:cNvPr id="73" name="テキスト ボックス 72"/>
        <xdr:cNvSpPr txBox="1"/>
      </xdr:nvSpPr>
      <xdr:spPr>
        <a:xfrm>
          <a:off x="3606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159657</xdr:rowOff>
    </xdr:from>
    <xdr:to>
      <xdr:col>15</xdr:col>
      <xdr:colOff>98425</xdr:colOff>
      <xdr:row>39</xdr:row>
      <xdr:rowOff>53522</xdr:rowOff>
    </xdr:to>
    <xdr:cxnSp macro="">
      <xdr:nvCxnSpPr>
        <xdr:cNvPr id="74" name="直線コネクタ 73"/>
        <xdr:cNvCxnSpPr/>
      </xdr:nvCxnSpPr>
      <xdr:spPr>
        <a:xfrm>
          <a:off x="2209800" y="667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141514</xdr:rowOff>
    </xdr:from>
    <xdr:to>
      <xdr:col>15</xdr:col>
      <xdr:colOff>149225</xdr:colOff>
      <xdr:row>37</xdr:row>
      <xdr:rowOff>71664</xdr:rowOff>
    </xdr:to>
    <xdr:sp macro="" textlink="">
      <xdr:nvSpPr>
        <xdr:cNvPr id="75" name="フローチャート: 判断 74"/>
        <xdr:cNvSpPr/>
      </xdr:nvSpPr>
      <xdr:spPr>
        <a:xfrm>
          <a:off x="3048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81841</xdr:rowOff>
    </xdr:from>
    <xdr:ext cx="762000" cy="259045"/>
    <xdr:sp macro="" textlink="">
      <xdr:nvSpPr>
        <xdr:cNvPr id="76" name="テキスト ボックス 75"/>
        <xdr:cNvSpPr txBox="1"/>
      </xdr:nvSpPr>
      <xdr:spPr>
        <a:xfrm>
          <a:off x="2717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78015</xdr:rowOff>
    </xdr:from>
    <xdr:to>
      <xdr:col>11</xdr:col>
      <xdr:colOff>9525</xdr:colOff>
      <xdr:row>38</xdr:row>
      <xdr:rowOff>159657</xdr:rowOff>
    </xdr:to>
    <xdr:cxnSp macro="">
      <xdr:nvCxnSpPr>
        <xdr:cNvPr id="77" name="直線コネクタ 76"/>
        <xdr:cNvCxnSpPr/>
      </xdr:nvCxnSpPr>
      <xdr:spPr>
        <a:xfrm>
          <a:off x="1320800" y="6593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80" name="フローチャート: 判断 79"/>
        <xdr:cNvSpPr/>
      </xdr:nvSpPr>
      <xdr:spPr>
        <a:xfrm>
          <a:off x="12700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81" name="テキスト ボックス 80"/>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87" name="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9" name="楕円 88"/>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90" name="テキスト ボックス 89"/>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2722</xdr:rowOff>
    </xdr:from>
    <xdr:to>
      <xdr:col>15</xdr:col>
      <xdr:colOff>149225</xdr:colOff>
      <xdr:row>39</xdr:row>
      <xdr:rowOff>104322</xdr:rowOff>
    </xdr:to>
    <xdr:sp macro="" textlink="">
      <xdr:nvSpPr>
        <xdr:cNvPr id="91" name="楕円 90"/>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89099</xdr:rowOff>
    </xdr:from>
    <xdr:ext cx="762000" cy="259045"/>
    <xdr:sp macro="" textlink="">
      <xdr:nvSpPr>
        <xdr:cNvPr id="92" name="テキスト ボックス 91"/>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108857</xdr:rowOff>
    </xdr:from>
    <xdr:to>
      <xdr:col>11</xdr:col>
      <xdr:colOff>60325</xdr:colOff>
      <xdr:row>39</xdr:row>
      <xdr:rowOff>39007</xdr:rowOff>
    </xdr:to>
    <xdr:sp macro="" textlink="">
      <xdr:nvSpPr>
        <xdr:cNvPr id="93" name="楕円 92"/>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94" name="テキスト ボックス 93"/>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27215</xdr:rowOff>
    </xdr:from>
    <xdr:to>
      <xdr:col>6</xdr:col>
      <xdr:colOff>171450</xdr:colOff>
      <xdr:row>38</xdr:row>
      <xdr:rowOff>128815</xdr:rowOff>
    </xdr:to>
    <xdr:sp macro="" textlink="">
      <xdr:nvSpPr>
        <xdr:cNvPr id="95" name="楕円 94"/>
        <xdr:cNvSpPr/>
      </xdr:nvSpPr>
      <xdr:spPr>
        <a:xfrm>
          <a:off x="1270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113592</xdr:rowOff>
    </xdr:from>
    <xdr:ext cx="762000" cy="259045"/>
    <xdr:sp macro="" textlink="">
      <xdr:nvSpPr>
        <xdr:cNvPr id="96" name="テキスト ボックス 95"/>
        <xdr:cNvSpPr txBox="1"/>
      </xdr:nvSpPr>
      <xdr:spPr>
        <a:xfrm>
          <a:off x="939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備品購入費、役務費が減少した一方で、価格高騰の影響により需用費、委託料が増加したことから、物件費に充当する一般財源が増加し、分母の経常一般財源及び臨時財政対策債が減少したことから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類似団体平均を大きく上回っており、公共施設の維持管理経費などの負担増が見込まれることから、歳出全体でのバランス等を考慮しながら、適正な範囲での抑制に努める。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165100</xdr:rowOff>
    </xdr:to>
    <xdr:cxnSp macro="">
      <xdr:nvCxnSpPr>
        <xdr:cNvPr id="124" name="直線コネクタ 123"/>
        <xdr:cNvCxnSpPr/>
      </xdr:nvCxnSpPr>
      <xdr:spPr>
        <a:xfrm flipV="1">
          <a:off x="16510000" y="2279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137177</xdr:rowOff>
    </xdr:from>
    <xdr:ext cx="762000" cy="259045"/>
    <xdr:sp macro="" textlink="">
      <xdr:nvSpPr>
        <xdr:cNvPr id="125" name="物件費最小値テキスト"/>
        <xdr:cNvSpPr txBox="1"/>
      </xdr:nvSpPr>
      <xdr:spPr>
        <a:xfrm>
          <a:off x="16598900" y="37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165100</xdr:rowOff>
    </xdr:from>
    <xdr:to>
      <xdr:col>82</xdr:col>
      <xdr:colOff>196850</xdr:colOff>
      <xdr:row>21</xdr:row>
      <xdr:rowOff>165100</xdr:rowOff>
    </xdr:to>
    <xdr:cxnSp macro="">
      <xdr:nvCxnSpPr>
        <xdr:cNvPr id="126" name="直線コネクタ 125"/>
        <xdr:cNvCxnSpPr/>
      </xdr:nvCxnSpPr>
      <xdr:spPr>
        <a:xfrm>
          <a:off x="16421100" y="376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69850</xdr:rowOff>
    </xdr:from>
    <xdr:to>
      <xdr:col>82</xdr:col>
      <xdr:colOff>107950</xdr:colOff>
      <xdr:row>21</xdr:row>
      <xdr:rowOff>146050</xdr:rowOff>
    </xdr:to>
    <xdr:cxnSp macro="">
      <xdr:nvCxnSpPr>
        <xdr:cNvPr id="129" name="直線コネクタ 128"/>
        <xdr:cNvCxnSpPr/>
      </xdr:nvCxnSpPr>
      <xdr:spPr>
        <a:xfrm>
          <a:off x="15671800" y="34988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149877</xdr:rowOff>
    </xdr:from>
    <xdr:ext cx="762000" cy="259045"/>
    <xdr:sp macro="" textlink="">
      <xdr:nvSpPr>
        <xdr:cNvPr id="130" name="物件費平均値テキスト"/>
        <xdr:cNvSpPr txBox="1"/>
      </xdr:nvSpPr>
      <xdr:spPr>
        <a:xfrm>
          <a:off x="16598900" y="306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31" name="フローチャート: 判断 130"/>
        <xdr:cNvSpPr/>
      </xdr:nvSpPr>
      <xdr:spPr>
        <a:xfrm>
          <a:off x="164592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69850</xdr:rowOff>
    </xdr:from>
    <xdr:to>
      <xdr:col>78</xdr:col>
      <xdr:colOff>69850</xdr:colOff>
      <xdr:row>20</xdr:row>
      <xdr:rowOff>146050</xdr:rowOff>
    </xdr:to>
    <xdr:cxnSp macro="">
      <xdr:nvCxnSpPr>
        <xdr:cNvPr id="132" name="直線コネクタ 131"/>
        <xdr:cNvCxnSpPr/>
      </xdr:nvCxnSpPr>
      <xdr:spPr>
        <a:xfrm flipV="1">
          <a:off x="14782800" y="3498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114300</xdr:rowOff>
    </xdr:from>
    <xdr:to>
      <xdr:col>78</xdr:col>
      <xdr:colOff>120650</xdr:colOff>
      <xdr:row>18</xdr:row>
      <xdr:rowOff>44450</xdr:rowOff>
    </xdr:to>
    <xdr:sp macro="" textlink="">
      <xdr:nvSpPr>
        <xdr:cNvPr id="133" name="フローチャート: 判断 132"/>
        <xdr:cNvSpPr/>
      </xdr:nvSpPr>
      <xdr:spPr>
        <a:xfrm>
          <a:off x="15621000" y="30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54627</xdr:rowOff>
    </xdr:from>
    <xdr:ext cx="736600" cy="259045"/>
    <xdr:sp macro="" textlink="">
      <xdr:nvSpPr>
        <xdr:cNvPr id="134" name="テキスト ボックス 133"/>
        <xdr:cNvSpPr txBox="1"/>
      </xdr:nvSpPr>
      <xdr:spPr>
        <a:xfrm>
          <a:off x="15290800" y="279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69850</xdr:rowOff>
    </xdr:from>
    <xdr:to>
      <xdr:col>73</xdr:col>
      <xdr:colOff>180975</xdr:colOff>
      <xdr:row>20</xdr:row>
      <xdr:rowOff>146050</xdr:rowOff>
    </xdr:to>
    <xdr:cxnSp macro="">
      <xdr:nvCxnSpPr>
        <xdr:cNvPr id="135" name="直線コネクタ 134"/>
        <xdr:cNvCxnSpPr/>
      </xdr:nvCxnSpPr>
      <xdr:spPr>
        <a:xfrm>
          <a:off x="13893800" y="3498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7" name="テキスト ボックス 136"/>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20</xdr:row>
      <xdr:rowOff>69850</xdr:rowOff>
    </xdr:to>
    <xdr:cxnSp macro="">
      <xdr:nvCxnSpPr>
        <xdr:cNvPr id="138" name="直線コネクタ 137"/>
        <xdr:cNvCxnSpPr/>
      </xdr:nvCxnSpPr>
      <xdr:spPr>
        <a:xfrm>
          <a:off x="13004800" y="3194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0</xdr:rowOff>
    </xdr:from>
    <xdr:to>
      <xdr:col>69</xdr:col>
      <xdr:colOff>142875</xdr:colOff>
      <xdr:row>19</xdr:row>
      <xdr:rowOff>101600</xdr:rowOff>
    </xdr:to>
    <xdr:sp macro="" textlink="">
      <xdr:nvSpPr>
        <xdr:cNvPr id="139" name="フローチャート: 判断 138"/>
        <xdr:cNvSpPr/>
      </xdr:nvSpPr>
      <xdr:spPr>
        <a:xfrm>
          <a:off x="13843000" y="325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111777</xdr:rowOff>
    </xdr:from>
    <xdr:ext cx="762000" cy="259045"/>
    <xdr:sp macro="" textlink="">
      <xdr:nvSpPr>
        <xdr:cNvPr id="140" name="テキスト ボックス 139"/>
        <xdr:cNvSpPr txBox="1"/>
      </xdr:nvSpPr>
      <xdr:spPr>
        <a:xfrm>
          <a:off x="13512800" y="30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41" name="フローチャート: 判断 140"/>
        <xdr:cNvSpPr/>
      </xdr:nvSpPr>
      <xdr:spPr>
        <a:xfrm>
          <a:off x="12954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168927</xdr:rowOff>
    </xdr:from>
    <xdr:ext cx="762000" cy="259045"/>
    <xdr:sp macro="" textlink="">
      <xdr:nvSpPr>
        <xdr:cNvPr id="142" name="テキスト ボックス 141"/>
        <xdr:cNvSpPr txBox="1"/>
      </xdr:nvSpPr>
      <xdr:spPr>
        <a:xfrm>
          <a:off x="12623800" y="29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8" name="楕円 147"/>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9"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50" name="楕円 149"/>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51" name="テキスト ボックス 150"/>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95250</xdr:rowOff>
    </xdr:from>
    <xdr:to>
      <xdr:col>74</xdr:col>
      <xdr:colOff>31750</xdr:colOff>
      <xdr:row>21</xdr:row>
      <xdr:rowOff>25400</xdr:rowOff>
    </xdr:to>
    <xdr:sp macro="" textlink="">
      <xdr:nvSpPr>
        <xdr:cNvPr id="152" name="楕円 151"/>
        <xdr:cNvSpPr/>
      </xdr:nvSpPr>
      <xdr:spPr>
        <a:xfrm>
          <a:off x="14732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10177</xdr:rowOff>
    </xdr:from>
    <xdr:ext cx="762000" cy="259045"/>
    <xdr:sp macro="" textlink="">
      <xdr:nvSpPr>
        <xdr:cNvPr id="153" name="テキスト ボックス 152"/>
        <xdr:cNvSpPr txBox="1"/>
      </xdr:nvSpPr>
      <xdr:spPr>
        <a:xfrm>
          <a:off x="14401800" y="361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19050</xdr:rowOff>
    </xdr:from>
    <xdr:to>
      <xdr:col>69</xdr:col>
      <xdr:colOff>142875</xdr:colOff>
      <xdr:row>20</xdr:row>
      <xdr:rowOff>120650</xdr:rowOff>
    </xdr:to>
    <xdr:sp macro="" textlink="">
      <xdr:nvSpPr>
        <xdr:cNvPr id="154" name="楕円 153"/>
        <xdr:cNvSpPr/>
      </xdr:nvSpPr>
      <xdr:spPr>
        <a:xfrm>
          <a:off x="13843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105427</xdr:rowOff>
    </xdr:from>
    <xdr:ext cx="762000" cy="259045"/>
    <xdr:sp macro="" textlink="">
      <xdr:nvSpPr>
        <xdr:cNvPr id="155" name="テキスト ボックス 154"/>
        <xdr:cNvSpPr txBox="1"/>
      </xdr:nvSpPr>
      <xdr:spPr>
        <a:xfrm>
          <a:off x="13512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6" name="楕円 155"/>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57" name="テキスト ボックス 156"/>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分母の経常一般財源及び臨時財政対策債も減少したことから前年度より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類似団体内平均を下回っているものの、今後、高齢化等に伴い扶助費の増加が見込まれるため、自立支援の促進などにより、抑制に努める。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110672</xdr:rowOff>
    </xdr:to>
    <xdr:cxnSp macro="">
      <xdr:nvCxnSpPr>
        <xdr:cNvPr id="192" name="直線コネクタ 191"/>
        <xdr:cNvCxnSpPr/>
      </xdr:nvCxnSpPr>
      <xdr:spPr>
        <a:xfrm>
          <a:off x="3987800" y="9613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56442</xdr:rowOff>
    </xdr:from>
    <xdr:ext cx="762000" cy="259045"/>
    <xdr:sp macro="" textlink="">
      <xdr:nvSpPr>
        <xdr:cNvPr id="193" name="扶助費平均値テキスト"/>
        <xdr:cNvSpPr txBox="1"/>
      </xdr:nvSpPr>
      <xdr:spPr>
        <a:xfrm>
          <a:off x="4914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flipV="1">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6" name="フローチャート: 判断 195"/>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7" name="テキスト ボックス 19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167822</xdr:rowOff>
    </xdr:to>
    <xdr:cxnSp macro="">
      <xdr:nvCxnSpPr>
        <xdr:cNvPr id="198" name="直線コネクタ 197"/>
        <xdr:cNvCxnSpPr/>
      </xdr:nvCxnSpPr>
      <xdr:spPr>
        <a:xfrm flipV="1">
          <a:off x="2209800" y="96465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0" name="テキスト ボックス 19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167822</xdr:rowOff>
    </xdr:to>
    <xdr:cxnSp macro="">
      <xdr:nvCxnSpPr>
        <xdr:cNvPr id="201" name="直線コネクタ 200"/>
        <xdr:cNvCxnSpPr/>
      </xdr:nvCxnSpPr>
      <xdr:spPr>
        <a:xfrm>
          <a:off x="1320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59872</xdr:rowOff>
    </xdr:from>
    <xdr:to>
      <xdr:col>11</xdr:col>
      <xdr:colOff>60325</xdr:colOff>
      <xdr:row>60</xdr:row>
      <xdr:rowOff>161472</xdr:rowOff>
    </xdr:to>
    <xdr:sp macro="" textlink="">
      <xdr:nvSpPr>
        <xdr:cNvPr id="202" name="フローチャート: 判断 201"/>
        <xdr:cNvSpPr/>
      </xdr:nvSpPr>
      <xdr:spPr>
        <a:xfrm>
          <a:off x="2159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03" name="テキスト ボックス 202"/>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4" name="フローチャート: 判断 203"/>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05" name="テキスト ボックス 204"/>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2"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18" name="テキスト ボックス 217"/>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9" name="楕円 218"/>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20" name="テキスト ボックス 219"/>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企業会計等への繰出金は以前として高い水準で推移しており、分子の充当した一般財源はほぼ同水準であったが、分母の経常一般財源及び臨時財政対策債が減少したことから、前年度より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一般会計と企業会計の双方が、財政健全化等の取組を着実に実行し、一般会計として適正規模の繰出金を確保しつつ、財政健全化基本指針、長期財政計画及び財政健全化中期行動計画を踏まえた健全な財政運営を目指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58</xdr:row>
      <xdr:rowOff>50800</xdr:rowOff>
    </xdr:to>
    <xdr:cxnSp macro="">
      <xdr:nvCxnSpPr>
        <xdr:cNvPr id="248" name="直線コネクタ 247"/>
        <xdr:cNvCxnSpPr/>
      </xdr:nvCxnSpPr>
      <xdr:spPr>
        <a:xfrm flipV="1">
          <a:off x="16510000" y="90043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22877</xdr:rowOff>
    </xdr:from>
    <xdr:ext cx="762000" cy="259045"/>
    <xdr:sp macro="" textlink="">
      <xdr:nvSpPr>
        <xdr:cNvPr id="249" name="その他最小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50800</xdr:rowOff>
    </xdr:from>
    <xdr:to>
      <xdr:col>82</xdr:col>
      <xdr:colOff>196850</xdr:colOff>
      <xdr:row>58</xdr:row>
      <xdr:rowOff>50800</xdr:rowOff>
    </xdr:to>
    <xdr:cxnSp macro="">
      <xdr:nvCxnSpPr>
        <xdr:cNvPr id="250" name="直線コネクタ 249"/>
        <xdr:cNvCxnSpPr/>
      </xdr:nvCxnSpPr>
      <xdr:spPr>
        <a:xfrm>
          <a:off x="16421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51"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2" name="直線コネクタ 251"/>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50800</xdr:rowOff>
    </xdr:to>
    <xdr:cxnSp macro="">
      <xdr:nvCxnSpPr>
        <xdr:cNvPr id="253" name="直線コネクタ 252"/>
        <xdr:cNvCxnSpPr/>
      </xdr:nvCxnSpPr>
      <xdr:spPr>
        <a:xfrm>
          <a:off x="15671800" y="9893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4"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5" name="フローチャート: 判断 254"/>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120650</xdr:rowOff>
    </xdr:to>
    <xdr:cxnSp macro="">
      <xdr:nvCxnSpPr>
        <xdr:cNvPr id="256" name="直線コネクタ 255"/>
        <xdr:cNvCxnSpPr/>
      </xdr:nvCxnSpPr>
      <xdr:spPr>
        <a:xfrm>
          <a:off x="14782800" y="980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7" name="フローチャート: 判断 256"/>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8" name="テキスト ボックス 257"/>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61</xdr:row>
      <xdr:rowOff>19050</xdr:rowOff>
    </xdr:to>
    <xdr:cxnSp macro="">
      <xdr:nvCxnSpPr>
        <xdr:cNvPr id="259" name="直線コネクタ 258"/>
        <xdr:cNvCxnSpPr/>
      </xdr:nvCxnSpPr>
      <xdr:spPr>
        <a:xfrm flipV="1">
          <a:off x="13893800" y="98044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88900</xdr:rowOff>
    </xdr:from>
    <xdr:to>
      <xdr:col>74</xdr:col>
      <xdr:colOff>31750</xdr:colOff>
      <xdr:row>57</xdr:row>
      <xdr:rowOff>19050</xdr:rowOff>
    </xdr:to>
    <xdr:sp macro="" textlink="">
      <xdr:nvSpPr>
        <xdr:cNvPr id="260" name="フローチャート: 判断 259"/>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19050</xdr:rowOff>
    </xdr:from>
    <xdr:to>
      <xdr:col>69</xdr:col>
      <xdr:colOff>92075</xdr:colOff>
      <xdr:row>61</xdr:row>
      <xdr:rowOff>31750</xdr:rowOff>
    </xdr:to>
    <xdr:cxnSp macro="">
      <xdr:nvCxnSpPr>
        <xdr:cNvPr id="262" name="直線コネクタ 261"/>
        <xdr:cNvCxnSpPr/>
      </xdr:nvCxnSpPr>
      <xdr:spPr>
        <a:xfrm flipV="1">
          <a:off x="13004800" y="1047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4" name="テキスト ボックス 263"/>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5" name="フローチャート: 判断 264"/>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6" name="テキスト ボックス 265"/>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73"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4" name="楕円 273"/>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75" name="テキスト ボックス 274"/>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8" name="楕円 277"/>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9" name="テキスト ボックス 278"/>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80" name="楕円 279"/>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81" name="テキスト ボックス 280"/>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災害救助費などが増加した一方で、商工振興育成費などが減少したことにより補助費全体では減少し、分子の補助費等に充当した一般財源が減少したことから、前年度より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は、消防・ごみ・し尿処理施設の管理運営を直営で行っており、一部事務組合負担金が類似団体より少ないが、公営企業に対する多額の負担金を支出しており、市全体の財政運営に多大な影響を与えることから、財政健全化基本指針、長期財政計画及び財政健全化中期行動計画を踏まえた健全な財政運営を目指していく</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165100</xdr:rowOff>
    </xdr:from>
    <xdr:to>
      <xdr:col>82</xdr:col>
      <xdr:colOff>107950</xdr:colOff>
      <xdr:row>41</xdr:row>
      <xdr:rowOff>44450</xdr:rowOff>
    </xdr:to>
    <xdr:cxnSp macro="">
      <xdr:nvCxnSpPr>
        <xdr:cNvPr id="309" name="直線コネクタ 308"/>
        <xdr:cNvCxnSpPr/>
      </xdr:nvCxnSpPr>
      <xdr:spPr>
        <a:xfrm flipV="1">
          <a:off x="16510000" y="59944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10"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11" name="直線コネクタ 310"/>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80027</xdr:rowOff>
    </xdr:from>
    <xdr:ext cx="762000" cy="259045"/>
    <xdr:sp macro="" textlink="">
      <xdr:nvSpPr>
        <xdr:cNvPr id="312" name="補助費等最大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165100</xdr:rowOff>
    </xdr:from>
    <xdr:to>
      <xdr:col>82</xdr:col>
      <xdr:colOff>196850</xdr:colOff>
      <xdr:row>34</xdr:row>
      <xdr:rowOff>165100</xdr:rowOff>
    </xdr:to>
    <xdr:cxnSp macro="">
      <xdr:nvCxnSpPr>
        <xdr:cNvPr id="313" name="直線コネクタ 312"/>
        <xdr:cNvCxnSpPr/>
      </xdr:nvCxnSpPr>
      <xdr:spPr>
        <a:xfrm>
          <a:off x="16421100" y="59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139700</xdr:rowOff>
    </xdr:from>
    <xdr:to>
      <xdr:col>82</xdr:col>
      <xdr:colOff>107950</xdr:colOff>
      <xdr:row>37</xdr:row>
      <xdr:rowOff>82550</xdr:rowOff>
    </xdr:to>
    <xdr:cxnSp macro="">
      <xdr:nvCxnSpPr>
        <xdr:cNvPr id="314" name="直線コネクタ 313"/>
        <xdr:cNvCxnSpPr/>
      </xdr:nvCxnSpPr>
      <xdr:spPr>
        <a:xfrm flipV="1">
          <a:off x="15671800" y="6311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5"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6" name="フローチャート: 判断 315"/>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6350</xdr:rowOff>
    </xdr:from>
    <xdr:to>
      <xdr:col>78</xdr:col>
      <xdr:colOff>69850</xdr:colOff>
      <xdr:row>37</xdr:row>
      <xdr:rowOff>82550</xdr:rowOff>
    </xdr:to>
    <xdr:cxnSp macro="">
      <xdr:nvCxnSpPr>
        <xdr:cNvPr id="317" name="直線コネクタ 316"/>
        <xdr:cNvCxnSpPr/>
      </xdr:nvCxnSpPr>
      <xdr:spPr>
        <a:xfrm>
          <a:off x="14782800" y="635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120650</xdr:rowOff>
    </xdr:from>
    <xdr:to>
      <xdr:col>78</xdr:col>
      <xdr:colOff>120650</xdr:colOff>
      <xdr:row>38</xdr:row>
      <xdr:rowOff>50800</xdr:rowOff>
    </xdr:to>
    <xdr:sp macro="" textlink="">
      <xdr:nvSpPr>
        <xdr:cNvPr id="318" name="フローチャート: 判断 317"/>
        <xdr:cNvSpPr/>
      </xdr:nvSpPr>
      <xdr:spPr>
        <a:xfrm>
          <a:off x="15621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35577</xdr:rowOff>
    </xdr:from>
    <xdr:ext cx="736600" cy="259045"/>
    <xdr:sp macro="" textlink="">
      <xdr:nvSpPr>
        <xdr:cNvPr id="319" name="テキスト ボックス 318"/>
        <xdr:cNvSpPr txBox="1"/>
      </xdr:nvSpPr>
      <xdr:spPr>
        <a:xfrm>
          <a:off x="15290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44450</xdr:rowOff>
    </xdr:from>
    <xdr:to>
      <xdr:col>73</xdr:col>
      <xdr:colOff>180975</xdr:colOff>
      <xdr:row>37</xdr:row>
      <xdr:rowOff>6350</xdr:rowOff>
    </xdr:to>
    <xdr:cxnSp macro="">
      <xdr:nvCxnSpPr>
        <xdr:cNvPr id="320" name="直線コネクタ 319"/>
        <xdr:cNvCxnSpPr/>
      </xdr:nvCxnSpPr>
      <xdr:spPr>
        <a:xfrm>
          <a:off x="13893800" y="57023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31750</xdr:rowOff>
    </xdr:from>
    <xdr:to>
      <xdr:col>74</xdr:col>
      <xdr:colOff>31750</xdr:colOff>
      <xdr:row>39</xdr:row>
      <xdr:rowOff>133350</xdr:rowOff>
    </xdr:to>
    <xdr:sp macro="" textlink="">
      <xdr:nvSpPr>
        <xdr:cNvPr id="321" name="フローチャート: 判断 320"/>
        <xdr:cNvSpPr/>
      </xdr:nvSpPr>
      <xdr:spPr>
        <a:xfrm>
          <a:off x="147320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118127</xdr:rowOff>
    </xdr:from>
    <xdr:ext cx="762000" cy="259045"/>
    <xdr:sp macro="" textlink="">
      <xdr:nvSpPr>
        <xdr:cNvPr id="322" name="テキスト ボックス 321"/>
        <xdr:cNvSpPr txBox="1"/>
      </xdr:nvSpPr>
      <xdr:spPr>
        <a:xfrm>
          <a:off x="14401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19050</xdr:rowOff>
    </xdr:from>
    <xdr:to>
      <xdr:col>69</xdr:col>
      <xdr:colOff>92075</xdr:colOff>
      <xdr:row>33</xdr:row>
      <xdr:rowOff>44450</xdr:rowOff>
    </xdr:to>
    <xdr:cxnSp macro="">
      <xdr:nvCxnSpPr>
        <xdr:cNvPr id="323" name="直線コネクタ 322"/>
        <xdr:cNvCxnSpPr/>
      </xdr:nvCxnSpPr>
      <xdr:spPr>
        <a:xfrm>
          <a:off x="13004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69850</xdr:rowOff>
    </xdr:from>
    <xdr:to>
      <xdr:col>69</xdr:col>
      <xdr:colOff>142875</xdr:colOff>
      <xdr:row>38</xdr:row>
      <xdr:rowOff>0</xdr:rowOff>
    </xdr:to>
    <xdr:sp macro="" textlink="">
      <xdr:nvSpPr>
        <xdr:cNvPr id="324" name="フローチャート: 判断 323"/>
        <xdr:cNvSpPr/>
      </xdr:nvSpPr>
      <xdr:spPr>
        <a:xfrm>
          <a:off x="13843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156227</xdr:rowOff>
    </xdr:from>
    <xdr:ext cx="762000" cy="259045"/>
    <xdr:sp macro="" textlink="">
      <xdr:nvSpPr>
        <xdr:cNvPr id="325" name="テキスト ボックス 324"/>
        <xdr:cNvSpPr txBox="1"/>
      </xdr:nvSpPr>
      <xdr:spPr>
        <a:xfrm>
          <a:off x="13512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6" name="フローチャート: 判断 32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7" name="テキスト ボックス 32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88900</xdr:rowOff>
    </xdr:from>
    <xdr:to>
      <xdr:col>82</xdr:col>
      <xdr:colOff>158750</xdr:colOff>
      <xdr:row>37</xdr:row>
      <xdr:rowOff>19050</xdr:rowOff>
    </xdr:to>
    <xdr:sp macro="" textlink="">
      <xdr:nvSpPr>
        <xdr:cNvPr id="333" name="楕円 332"/>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4"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31750</xdr:rowOff>
    </xdr:from>
    <xdr:to>
      <xdr:col>78</xdr:col>
      <xdr:colOff>120650</xdr:colOff>
      <xdr:row>37</xdr:row>
      <xdr:rowOff>133350</xdr:rowOff>
    </xdr:to>
    <xdr:sp macro="" textlink="">
      <xdr:nvSpPr>
        <xdr:cNvPr id="335" name="楕円 334"/>
        <xdr:cNvSpPr/>
      </xdr:nvSpPr>
      <xdr:spPr>
        <a:xfrm>
          <a:off x="15621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6" name="テキスト ボックス 335"/>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127000</xdr:rowOff>
    </xdr:from>
    <xdr:to>
      <xdr:col>74</xdr:col>
      <xdr:colOff>31750</xdr:colOff>
      <xdr:row>37</xdr:row>
      <xdr:rowOff>57150</xdr:rowOff>
    </xdr:to>
    <xdr:sp macro="" textlink="">
      <xdr:nvSpPr>
        <xdr:cNvPr id="337" name="楕円 336"/>
        <xdr:cNvSpPr/>
      </xdr:nvSpPr>
      <xdr:spPr>
        <a:xfrm>
          <a:off x="14732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38" name="テキスト ボックス 33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165100</xdr:rowOff>
    </xdr:from>
    <xdr:to>
      <xdr:col>69</xdr:col>
      <xdr:colOff>142875</xdr:colOff>
      <xdr:row>33</xdr:row>
      <xdr:rowOff>95250</xdr:rowOff>
    </xdr:to>
    <xdr:sp macro="" textlink="">
      <xdr:nvSpPr>
        <xdr:cNvPr id="339" name="楕円 338"/>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105427</xdr:rowOff>
    </xdr:from>
    <xdr:ext cx="762000" cy="259045"/>
    <xdr:sp macro="" textlink="">
      <xdr:nvSpPr>
        <xdr:cNvPr id="340" name="テキスト ボックス 339"/>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139700</xdr:rowOff>
    </xdr:from>
    <xdr:to>
      <xdr:col>65</xdr:col>
      <xdr:colOff>53975</xdr:colOff>
      <xdr:row>33</xdr:row>
      <xdr:rowOff>69850</xdr:rowOff>
    </xdr:to>
    <xdr:sp macro="" textlink="">
      <xdr:nvSpPr>
        <xdr:cNvPr id="341" name="楕円 340"/>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80027</xdr:rowOff>
    </xdr:from>
    <xdr:ext cx="762000" cy="259045"/>
    <xdr:sp macro="" textlink="">
      <xdr:nvSpPr>
        <xdr:cNvPr id="342" name="テキスト ボックス 341"/>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新クリーンセンター整備事業等の平成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年度に借入した地方債の据置期間が終了し、公債費が増加したことに伴い、分子の公債費に充当した一般財源が増加し、分母の経常一般財源及び臨時財政対策債が減少したことから前年度より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今後も、将来の財政負担を考慮し、緊急度・ニーズを把握した事業の選択により、地方債に大きく頼ることのない財政運営に努める。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82</xdr:row>
      <xdr:rowOff>0</xdr:rowOff>
    </xdr:to>
    <xdr:cxnSp macro="">
      <xdr:nvCxnSpPr>
        <xdr:cNvPr id="370" name="直線コネクタ 369"/>
        <xdr:cNvCxnSpPr/>
      </xdr:nvCxnSpPr>
      <xdr:spPr>
        <a:xfrm flipV="1">
          <a:off x="4826000" y="126619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71" name="公債費最小値テキスト"/>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2" name="直線コネクタ 371"/>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79</xdr:row>
      <xdr:rowOff>95250</xdr:rowOff>
    </xdr:to>
    <xdr:cxnSp macro="">
      <xdr:nvCxnSpPr>
        <xdr:cNvPr id="375" name="直線コネクタ 374"/>
        <xdr:cNvCxnSpPr/>
      </xdr:nvCxnSpPr>
      <xdr:spPr>
        <a:xfrm>
          <a:off x="3987800" y="13462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76"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7" name="フローチャート: 判断 376"/>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114300</xdr:rowOff>
    </xdr:to>
    <xdr:cxnSp macro="">
      <xdr:nvCxnSpPr>
        <xdr:cNvPr id="378" name="直線コネクタ 377"/>
        <xdr:cNvCxnSpPr/>
      </xdr:nvCxnSpPr>
      <xdr:spPr>
        <a:xfrm flipV="1">
          <a:off x="3098800" y="1346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79" name="フローチャート: 判断 378"/>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80" name="テキスト ボックス 379"/>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25400</xdr:rowOff>
    </xdr:from>
    <xdr:to>
      <xdr:col>15</xdr:col>
      <xdr:colOff>98425</xdr:colOff>
      <xdr:row>78</xdr:row>
      <xdr:rowOff>114300</xdr:rowOff>
    </xdr:to>
    <xdr:cxnSp macro="">
      <xdr:nvCxnSpPr>
        <xdr:cNvPr id="381" name="直線コネクタ 380"/>
        <xdr:cNvCxnSpPr/>
      </xdr:nvCxnSpPr>
      <xdr:spPr>
        <a:xfrm>
          <a:off x="2209800" y="1339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82550</xdr:rowOff>
    </xdr:from>
    <xdr:to>
      <xdr:col>15</xdr:col>
      <xdr:colOff>149225</xdr:colOff>
      <xdr:row>78</xdr:row>
      <xdr:rowOff>12700</xdr:rowOff>
    </xdr:to>
    <xdr:sp macro="" textlink="">
      <xdr:nvSpPr>
        <xdr:cNvPr id="382" name="フローチャート: 判断 381"/>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22877</xdr:rowOff>
    </xdr:from>
    <xdr:ext cx="762000" cy="259045"/>
    <xdr:sp macro="" textlink="">
      <xdr:nvSpPr>
        <xdr:cNvPr id="383" name="テキスト ボックス 382"/>
        <xdr:cNvSpPr txBox="1"/>
      </xdr:nvSpPr>
      <xdr:spPr>
        <a:xfrm>
          <a:off x="2717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158750</xdr:rowOff>
    </xdr:from>
    <xdr:to>
      <xdr:col>11</xdr:col>
      <xdr:colOff>9525</xdr:colOff>
      <xdr:row>78</xdr:row>
      <xdr:rowOff>25400</xdr:rowOff>
    </xdr:to>
    <xdr:cxnSp macro="">
      <xdr:nvCxnSpPr>
        <xdr:cNvPr id="384" name="直線コネクタ 383"/>
        <xdr:cNvCxnSpPr/>
      </xdr:nvCxnSpPr>
      <xdr:spPr>
        <a:xfrm>
          <a:off x="1320800" y="1336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69850</xdr:rowOff>
    </xdr:from>
    <xdr:to>
      <xdr:col>11</xdr:col>
      <xdr:colOff>60325</xdr:colOff>
      <xdr:row>78</xdr:row>
      <xdr:rowOff>0</xdr:rowOff>
    </xdr:to>
    <xdr:sp macro="" textlink="">
      <xdr:nvSpPr>
        <xdr:cNvPr id="385" name="フローチャート: 判断 384"/>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10177</xdr:rowOff>
    </xdr:from>
    <xdr:ext cx="762000" cy="259045"/>
    <xdr:sp macro="" textlink="">
      <xdr:nvSpPr>
        <xdr:cNvPr id="386" name="テキスト ボックス 385"/>
        <xdr:cNvSpPr txBox="1"/>
      </xdr:nvSpPr>
      <xdr:spPr>
        <a:xfrm>
          <a:off x="182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7" name="フローチャート: 判断 386"/>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8" name="テキスト ボックス 387"/>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44450</xdr:rowOff>
    </xdr:from>
    <xdr:to>
      <xdr:col>24</xdr:col>
      <xdr:colOff>76200</xdr:colOff>
      <xdr:row>79</xdr:row>
      <xdr:rowOff>146050</xdr:rowOff>
    </xdr:to>
    <xdr:sp macro="" textlink="">
      <xdr:nvSpPr>
        <xdr:cNvPr id="394" name="楕円 393"/>
        <xdr:cNvSpPr/>
      </xdr:nvSpPr>
      <xdr:spPr>
        <a:xfrm>
          <a:off x="4775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16527</xdr:rowOff>
    </xdr:from>
    <xdr:ext cx="762000" cy="259045"/>
    <xdr:sp macro="" textlink="">
      <xdr:nvSpPr>
        <xdr:cNvPr id="395" name="公債費該当値テキスト"/>
        <xdr:cNvSpPr txBox="1"/>
      </xdr:nvSpPr>
      <xdr:spPr>
        <a:xfrm>
          <a:off x="49149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6" name="楕円 395"/>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7" name="テキスト ボックス 396"/>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63500</xdr:rowOff>
    </xdr:from>
    <xdr:to>
      <xdr:col>15</xdr:col>
      <xdr:colOff>149225</xdr:colOff>
      <xdr:row>78</xdr:row>
      <xdr:rowOff>165100</xdr:rowOff>
    </xdr:to>
    <xdr:sp macro="" textlink="">
      <xdr:nvSpPr>
        <xdr:cNvPr id="398" name="楕円 397"/>
        <xdr:cNvSpPr/>
      </xdr:nvSpPr>
      <xdr:spPr>
        <a:xfrm>
          <a:off x="3048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149877</xdr:rowOff>
    </xdr:from>
    <xdr:ext cx="762000" cy="259045"/>
    <xdr:sp macro="" textlink="">
      <xdr:nvSpPr>
        <xdr:cNvPr id="399" name="テキスト ボックス 398"/>
        <xdr:cNvSpPr txBox="1"/>
      </xdr:nvSpPr>
      <xdr:spPr>
        <a:xfrm>
          <a:off x="2717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146050</xdr:rowOff>
    </xdr:from>
    <xdr:to>
      <xdr:col>11</xdr:col>
      <xdr:colOff>60325</xdr:colOff>
      <xdr:row>78</xdr:row>
      <xdr:rowOff>76200</xdr:rowOff>
    </xdr:to>
    <xdr:sp macro="" textlink="">
      <xdr:nvSpPr>
        <xdr:cNvPr id="400" name="楕円 399"/>
        <xdr:cNvSpPr/>
      </xdr:nvSpPr>
      <xdr:spPr>
        <a:xfrm>
          <a:off x="2159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60977</xdr:rowOff>
    </xdr:from>
    <xdr:ext cx="762000" cy="259045"/>
    <xdr:sp macro="" textlink="">
      <xdr:nvSpPr>
        <xdr:cNvPr id="401" name="テキスト ボックス 400"/>
        <xdr:cNvSpPr txBox="1"/>
      </xdr:nvSpPr>
      <xdr:spPr>
        <a:xfrm>
          <a:off x="1828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107950</xdr:rowOff>
    </xdr:from>
    <xdr:to>
      <xdr:col>6</xdr:col>
      <xdr:colOff>171450</xdr:colOff>
      <xdr:row>78</xdr:row>
      <xdr:rowOff>38100</xdr:rowOff>
    </xdr:to>
    <xdr:sp macro="" textlink="">
      <xdr:nvSpPr>
        <xdr:cNvPr id="402" name="楕円 401"/>
        <xdr:cNvSpPr/>
      </xdr:nvSpPr>
      <xdr:spPr>
        <a:xfrm>
          <a:off x="1270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22877</xdr:rowOff>
    </xdr:from>
    <xdr:ext cx="762000" cy="259045"/>
    <xdr:sp macro="" textlink="">
      <xdr:nvSpPr>
        <xdr:cNvPr id="403" name="テキスト ボックス 402"/>
        <xdr:cNvSpPr txBox="1"/>
      </xdr:nvSpPr>
      <xdr:spPr>
        <a:xfrm>
          <a:off x="939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物件費などの比率上昇に伴い、前年度から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ポイント増加した。公営企業に対する繰出により、依然として類似団体平均を上回っている。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の対策として、病院事業については、事業全体の経営の効率化・健全化の取り組みについて、経営状況等のヒアリングを実施するなどのチェック体制を継続して実施していく。下水道事業については、「経営総合戦略」の見直したことにより、実施事業等が着実に進展するよう、経営状況等のヒアリングを実施するなどのチェック体制の強化を図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63500</xdr:rowOff>
    </xdr:to>
    <xdr:cxnSp macro="">
      <xdr:nvCxnSpPr>
        <xdr:cNvPr id="431" name="直線コネクタ 430"/>
        <xdr:cNvCxnSpPr/>
      </xdr:nvCxnSpPr>
      <xdr:spPr>
        <a:xfrm flipV="1">
          <a:off x="16510000" y="12661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3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33" name="直線コネクタ 43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152400</xdr:rowOff>
    </xdr:from>
    <xdr:to>
      <xdr:col>82</xdr:col>
      <xdr:colOff>107950</xdr:colOff>
      <xdr:row>82</xdr:row>
      <xdr:rowOff>63500</xdr:rowOff>
    </xdr:to>
    <xdr:cxnSp macro="">
      <xdr:nvCxnSpPr>
        <xdr:cNvPr id="436" name="直線コネクタ 435"/>
        <xdr:cNvCxnSpPr/>
      </xdr:nvCxnSpPr>
      <xdr:spPr>
        <a:xfrm>
          <a:off x="15671800" y="13868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22877</xdr:rowOff>
    </xdr:from>
    <xdr:ext cx="762000" cy="259045"/>
    <xdr:sp macro="" textlink="">
      <xdr:nvSpPr>
        <xdr:cNvPr id="437" name="公債費以外平均値テキスト"/>
        <xdr:cNvSpPr txBox="1"/>
      </xdr:nvSpPr>
      <xdr:spPr>
        <a:xfrm>
          <a:off x="16598900" y="1339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6350</xdr:rowOff>
    </xdr:from>
    <xdr:to>
      <xdr:col>82</xdr:col>
      <xdr:colOff>158750</xdr:colOff>
      <xdr:row>79</xdr:row>
      <xdr:rowOff>107950</xdr:rowOff>
    </xdr:to>
    <xdr:sp macro="" textlink="">
      <xdr:nvSpPr>
        <xdr:cNvPr id="438" name="フローチャート: 判断 437"/>
        <xdr:cNvSpPr/>
      </xdr:nvSpPr>
      <xdr:spPr>
        <a:xfrm>
          <a:off x="164592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152400</xdr:rowOff>
    </xdr:from>
    <xdr:to>
      <xdr:col>78</xdr:col>
      <xdr:colOff>69850</xdr:colOff>
      <xdr:row>81</xdr:row>
      <xdr:rowOff>44450</xdr:rowOff>
    </xdr:to>
    <xdr:cxnSp macro="">
      <xdr:nvCxnSpPr>
        <xdr:cNvPr id="439" name="直線コネクタ 438"/>
        <xdr:cNvCxnSpPr/>
      </xdr:nvCxnSpPr>
      <xdr:spPr>
        <a:xfrm flipV="1">
          <a:off x="14782800" y="1386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50800</xdr:rowOff>
    </xdr:from>
    <xdr:to>
      <xdr:col>78</xdr:col>
      <xdr:colOff>120650</xdr:colOff>
      <xdr:row>78</xdr:row>
      <xdr:rowOff>152400</xdr:rowOff>
    </xdr:to>
    <xdr:sp macro="" textlink="">
      <xdr:nvSpPr>
        <xdr:cNvPr id="440" name="フローチャート: 判断 439"/>
        <xdr:cNvSpPr/>
      </xdr:nvSpPr>
      <xdr:spPr>
        <a:xfrm>
          <a:off x="15621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1" name="テキスト ボックス 440"/>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44450</xdr:rowOff>
    </xdr:from>
    <xdr:to>
      <xdr:col>73</xdr:col>
      <xdr:colOff>180975</xdr:colOff>
      <xdr:row>81</xdr:row>
      <xdr:rowOff>82550</xdr:rowOff>
    </xdr:to>
    <xdr:cxnSp macro="">
      <xdr:nvCxnSpPr>
        <xdr:cNvPr id="442" name="直線コネクタ 441"/>
        <xdr:cNvCxnSpPr/>
      </xdr:nvCxnSpPr>
      <xdr:spPr>
        <a:xfrm flipV="1">
          <a:off x="13893800" y="1393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101600</xdr:rowOff>
    </xdr:from>
    <xdr:to>
      <xdr:col>74</xdr:col>
      <xdr:colOff>31750</xdr:colOff>
      <xdr:row>81</xdr:row>
      <xdr:rowOff>31750</xdr:rowOff>
    </xdr:to>
    <xdr:sp macro="" textlink="">
      <xdr:nvSpPr>
        <xdr:cNvPr id="443" name="フローチャート: 判断 442"/>
        <xdr:cNvSpPr/>
      </xdr:nvSpPr>
      <xdr:spPr>
        <a:xfrm>
          <a:off x="147320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41927</xdr:rowOff>
    </xdr:from>
    <xdr:ext cx="762000" cy="259045"/>
    <xdr:sp macro="" textlink="">
      <xdr:nvSpPr>
        <xdr:cNvPr id="444" name="テキスト ボックス 443"/>
        <xdr:cNvSpPr txBox="1"/>
      </xdr:nvSpPr>
      <xdr:spPr>
        <a:xfrm>
          <a:off x="14401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120650</xdr:rowOff>
    </xdr:from>
    <xdr:to>
      <xdr:col>69</xdr:col>
      <xdr:colOff>92075</xdr:colOff>
      <xdr:row>81</xdr:row>
      <xdr:rowOff>82550</xdr:rowOff>
    </xdr:to>
    <xdr:cxnSp macro="">
      <xdr:nvCxnSpPr>
        <xdr:cNvPr id="445" name="直線コネクタ 444"/>
        <xdr:cNvCxnSpPr/>
      </xdr:nvCxnSpPr>
      <xdr:spPr>
        <a:xfrm>
          <a:off x="13004800" y="13665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114300</xdr:rowOff>
    </xdr:from>
    <xdr:to>
      <xdr:col>69</xdr:col>
      <xdr:colOff>142875</xdr:colOff>
      <xdr:row>81</xdr:row>
      <xdr:rowOff>44450</xdr:rowOff>
    </xdr:to>
    <xdr:sp macro="" textlink="">
      <xdr:nvSpPr>
        <xdr:cNvPr id="446" name="フローチャート: 判断 445"/>
        <xdr:cNvSpPr/>
      </xdr:nvSpPr>
      <xdr:spPr>
        <a:xfrm>
          <a:off x="13843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54627</xdr:rowOff>
    </xdr:from>
    <xdr:ext cx="762000" cy="259045"/>
    <xdr:sp macro="" textlink="">
      <xdr:nvSpPr>
        <xdr:cNvPr id="447" name="テキスト ボックス 446"/>
        <xdr:cNvSpPr txBox="1"/>
      </xdr:nvSpPr>
      <xdr:spPr>
        <a:xfrm>
          <a:off x="13512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48" name="フローチャート: 判断 447"/>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130827</xdr:rowOff>
    </xdr:from>
    <xdr:ext cx="762000" cy="259045"/>
    <xdr:sp macro="" textlink="">
      <xdr:nvSpPr>
        <xdr:cNvPr id="449" name="テキスト ボックス 448"/>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82</xdr:row>
      <xdr:rowOff>12700</xdr:rowOff>
    </xdr:from>
    <xdr:to>
      <xdr:col>82</xdr:col>
      <xdr:colOff>158750</xdr:colOff>
      <xdr:row>82</xdr:row>
      <xdr:rowOff>114300</xdr:rowOff>
    </xdr:to>
    <xdr:sp macro="" textlink="">
      <xdr:nvSpPr>
        <xdr:cNvPr id="455" name="楕円 454"/>
        <xdr:cNvSpPr/>
      </xdr:nvSpPr>
      <xdr:spPr>
        <a:xfrm>
          <a:off x="16459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92727</xdr:rowOff>
    </xdr:from>
    <xdr:ext cx="762000" cy="259045"/>
    <xdr:sp macro="" textlink="">
      <xdr:nvSpPr>
        <xdr:cNvPr id="456" name="公債費以外該当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101600</xdr:rowOff>
    </xdr:from>
    <xdr:to>
      <xdr:col>78</xdr:col>
      <xdr:colOff>120650</xdr:colOff>
      <xdr:row>81</xdr:row>
      <xdr:rowOff>31750</xdr:rowOff>
    </xdr:to>
    <xdr:sp macro="" textlink="">
      <xdr:nvSpPr>
        <xdr:cNvPr id="457" name="楕円 456"/>
        <xdr:cNvSpPr/>
      </xdr:nvSpPr>
      <xdr:spPr>
        <a:xfrm>
          <a:off x="15621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16527</xdr:rowOff>
    </xdr:from>
    <xdr:ext cx="736600" cy="259045"/>
    <xdr:sp macro="" textlink="">
      <xdr:nvSpPr>
        <xdr:cNvPr id="458" name="テキスト ボックス 457"/>
        <xdr:cNvSpPr txBox="1"/>
      </xdr:nvSpPr>
      <xdr:spPr>
        <a:xfrm>
          <a:off x="15290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165100</xdr:rowOff>
    </xdr:from>
    <xdr:to>
      <xdr:col>74</xdr:col>
      <xdr:colOff>31750</xdr:colOff>
      <xdr:row>81</xdr:row>
      <xdr:rowOff>95250</xdr:rowOff>
    </xdr:to>
    <xdr:sp macro="" textlink="">
      <xdr:nvSpPr>
        <xdr:cNvPr id="459" name="楕円 458"/>
        <xdr:cNvSpPr/>
      </xdr:nvSpPr>
      <xdr:spPr>
        <a:xfrm>
          <a:off x="14732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60" name="テキスト ボックス 4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31750</xdr:rowOff>
    </xdr:from>
    <xdr:to>
      <xdr:col>69</xdr:col>
      <xdr:colOff>142875</xdr:colOff>
      <xdr:row>81</xdr:row>
      <xdr:rowOff>133350</xdr:rowOff>
    </xdr:to>
    <xdr:sp macro="" textlink="">
      <xdr:nvSpPr>
        <xdr:cNvPr id="461" name="楕円 460"/>
        <xdr:cNvSpPr/>
      </xdr:nvSpPr>
      <xdr:spPr>
        <a:xfrm>
          <a:off x="13843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118127</xdr:rowOff>
    </xdr:from>
    <xdr:ext cx="762000" cy="259045"/>
    <xdr:sp macro="" textlink="">
      <xdr:nvSpPr>
        <xdr:cNvPr id="462" name="テキスト ボックス 461"/>
        <xdr:cNvSpPr txBox="1"/>
      </xdr:nvSpPr>
      <xdr:spPr>
        <a:xfrm>
          <a:off x="13512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69850</xdr:rowOff>
    </xdr:from>
    <xdr:to>
      <xdr:col>65</xdr:col>
      <xdr:colOff>53975</xdr:colOff>
      <xdr:row>80</xdr:row>
      <xdr:rowOff>0</xdr:rowOff>
    </xdr:to>
    <xdr:sp macro="" textlink="">
      <xdr:nvSpPr>
        <xdr:cNvPr id="463" name="楕円 462"/>
        <xdr:cNvSpPr/>
      </xdr:nvSpPr>
      <xdr:spPr>
        <a:xfrm>
          <a:off x="12954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156227</xdr:rowOff>
    </xdr:from>
    <xdr:ext cx="762000" cy="259045"/>
    <xdr:sp macro="" textlink="">
      <xdr:nvSpPr>
        <xdr:cNvPr id="464" name="テキスト ボックス 463"/>
        <xdr:cNvSpPr txBox="1"/>
      </xdr:nvSpPr>
      <xdr:spPr>
        <a:xfrm>
          <a:off x="12623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160091</xdr:rowOff>
    </xdr:from>
    <xdr:ext cx="762000" cy="259045"/>
    <xdr:sp macro="" textlink="">
      <xdr:nvSpPr>
        <xdr:cNvPr id="48" name="人口1人当たり決算額の推移最小値テキスト130"/>
        <xdr:cNvSpPr txBox="1"/>
      </xdr:nvSpPr>
      <xdr:spPr>
        <a:xfrm>
          <a:off x="5740400" y="34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170673</xdr:rowOff>
    </xdr:from>
    <xdr:to>
      <xdr:col>29</xdr:col>
      <xdr:colOff>127000</xdr:colOff>
      <xdr:row>13</xdr:row>
      <xdr:rowOff>28092</xdr:rowOff>
    </xdr:to>
    <xdr:cxnSp macro="">
      <xdr:nvCxnSpPr>
        <xdr:cNvPr id="52" name="直線コネクタ 51"/>
        <xdr:cNvCxnSpPr/>
      </xdr:nvCxnSpPr>
      <xdr:spPr bwMode="auto">
        <a:xfrm flipV="1">
          <a:off x="5003800" y="2275698"/>
          <a:ext cx="647700" cy="2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92277</xdr:rowOff>
    </xdr:from>
    <xdr:ext cx="762000" cy="259045"/>
    <xdr:sp macro="" textlink="">
      <xdr:nvSpPr>
        <xdr:cNvPr id="53" name="人口1人当たり決算額の推移平均値テキスト130"/>
        <xdr:cNvSpPr txBox="1"/>
      </xdr:nvSpPr>
      <xdr:spPr>
        <a:xfrm>
          <a:off x="5740400" y="2540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28092</xdr:rowOff>
    </xdr:from>
    <xdr:to>
      <xdr:col>26</xdr:col>
      <xdr:colOff>50800</xdr:colOff>
      <xdr:row>13</xdr:row>
      <xdr:rowOff>90500</xdr:rowOff>
    </xdr:to>
    <xdr:cxnSp macro="">
      <xdr:nvCxnSpPr>
        <xdr:cNvPr id="55" name="直線コネクタ 54"/>
        <xdr:cNvCxnSpPr/>
      </xdr:nvCxnSpPr>
      <xdr:spPr bwMode="auto">
        <a:xfrm flipV="1">
          <a:off x="4305300" y="2304567"/>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64584</xdr:rowOff>
    </xdr:from>
    <xdr:ext cx="736600" cy="259045"/>
    <xdr:sp macro="" textlink="">
      <xdr:nvSpPr>
        <xdr:cNvPr id="57" name="テキスト ボックス 56"/>
        <xdr:cNvSpPr txBox="1"/>
      </xdr:nvSpPr>
      <xdr:spPr>
        <a:xfrm>
          <a:off x="4622800" y="268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165416</xdr:rowOff>
    </xdr:from>
    <xdr:to>
      <xdr:col>22</xdr:col>
      <xdr:colOff>114300</xdr:colOff>
      <xdr:row>13</xdr:row>
      <xdr:rowOff>90500</xdr:rowOff>
    </xdr:to>
    <xdr:cxnSp macro="">
      <xdr:nvCxnSpPr>
        <xdr:cNvPr id="58" name="直線コネクタ 57"/>
        <xdr:cNvCxnSpPr/>
      </xdr:nvCxnSpPr>
      <xdr:spPr bwMode="auto">
        <a:xfrm>
          <a:off x="3606800" y="2270441"/>
          <a:ext cx="698500" cy="9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61809</xdr:rowOff>
    </xdr:from>
    <xdr:to>
      <xdr:col>22</xdr:col>
      <xdr:colOff>165100</xdr:colOff>
      <xdr:row>15</xdr:row>
      <xdr:rowOff>163409</xdr:rowOff>
    </xdr:to>
    <xdr:sp macro="" textlink="">
      <xdr:nvSpPr>
        <xdr:cNvPr id="59" name="フローチャート: 判断 58"/>
        <xdr:cNvSpPr/>
      </xdr:nvSpPr>
      <xdr:spPr bwMode="auto">
        <a:xfrm>
          <a:off x="42545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148186</xdr:rowOff>
    </xdr:from>
    <xdr:ext cx="762000" cy="259045"/>
    <xdr:sp macro="" textlink="">
      <xdr:nvSpPr>
        <xdr:cNvPr id="60" name="テキスト ボックス 59"/>
        <xdr:cNvSpPr txBox="1"/>
      </xdr:nvSpPr>
      <xdr:spPr>
        <a:xfrm>
          <a:off x="3924300" y="27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165416</xdr:rowOff>
    </xdr:from>
    <xdr:to>
      <xdr:col>18</xdr:col>
      <xdr:colOff>177800</xdr:colOff>
      <xdr:row>13</xdr:row>
      <xdr:rowOff>116659</xdr:rowOff>
    </xdr:to>
    <xdr:cxnSp macro="">
      <xdr:nvCxnSpPr>
        <xdr:cNvPr id="61" name="直線コネクタ 60"/>
        <xdr:cNvCxnSpPr/>
      </xdr:nvCxnSpPr>
      <xdr:spPr bwMode="auto">
        <a:xfrm flipV="1">
          <a:off x="2908300" y="2270441"/>
          <a:ext cx="698500" cy="12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36271</xdr:rowOff>
    </xdr:from>
    <xdr:to>
      <xdr:col>19</xdr:col>
      <xdr:colOff>38100</xdr:colOff>
      <xdr:row>16</xdr:row>
      <xdr:rowOff>137871</xdr:rowOff>
    </xdr:to>
    <xdr:sp macro="" textlink="">
      <xdr:nvSpPr>
        <xdr:cNvPr id="62" name="フローチャート: 判断 61"/>
        <xdr:cNvSpPr/>
      </xdr:nvSpPr>
      <xdr:spPr bwMode="auto">
        <a:xfrm>
          <a:off x="3556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122648</xdr:rowOff>
    </xdr:from>
    <xdr:ext cx="762000" cy="259045"/>
    <xdr:sp macro="" textlink="">
      <xdr:nvSpPr>
        <xdr:cNvPr id="63" name="テキスト ボックス 62"/>
        <xdr:cNvSpPr txBox="1"/>
      </xdr:nvSpPr>
      <xdr:spPr>
        <a:xfrm>
          <a:off x="32258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91723</xdr:rowOff>
    </xdr:from>
    <xdr:to>
      <xdr:col>15</xdr:col>
      <xdr:colOff>101600</xdr:colOff>
      <xdr:row>17</xdr:row>
      <xdr:rowOff>21873</xdr:rowOff>
    </xdr:to>
    <xdr:sp macro="" textlink="">
      <xdr:nvSpPr>
        <xdr:cNvPr id="64" name="フローチャート: 判断 63"/>
        <xdr:cNvSpPr/>
      </xdr:nvSpPr>
      <xdr:spPr bwMode="auto">
        <a:xfrm>
          <a:off x="2857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6650</xdr:rowOff>
    </xdr:from>
    <xdr:ext cx="762000" cy="259045"/>
    <xdr:sp macro="" textlink="">
      <xdr:nvSpPr>
        <xdr:cNvPr id="65" name="テキスト ボックス 64"/>
        <xdr:cNvSpPr txBox="1"/>
      </xdr:nvSpPr>
      <xdr:spPr>
        <a:xfrm>
          <a:off x="2527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119873</xdr:rowOff>
    </xdr:from>
    <xdr:to>
      <xdr:col>29</xdr:col>
      <xdr:colOff>177800</xdr:colOff>
      <xdr:row>13</xdr:row>
      <xdr:rowOff>50023</xdr:rowOff>
    </xdr:to>
    <xdr:sp macro="" textlink="">
      <xdr:nvSpPr>
        <xdr:cNvPr id="71" name="楕円 70"/>
        <xdr:cNvSpPr/>
      </xdr:nvSpPr>
      <xdr:spPr bwMode="auto">
        <a:xfrm>
          <a:off x="5600700" y="222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136400</xdr:rowOff>
    </xdr:from>
    <xdr:ext cx="762000" cy="259045"/>
    <xdr:sp macro="" textlink="">
      <xdr:nvSpPr>
        <xdr:cNvPr id="72" name="人口1人当たり決算額の推移該当値テキスト130"/>
        <xdr:cNvSpPr txBox="1"/>
      </xdr:nvSpPr>
      <xdr:spPr>
        <a:xfrm>
          <a:off x="5740400" y="206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148742</xdr:rowOff>
    </xdr:from>
    <xdr:to>
      <xdr:col>26</xdr:col>
      <xdr:colOff>101600</xdr:colOff>
      <xdr:row>13</xdr:row>
      <xdr:rowOff>78892</xdr:rowOff>
    </xdr:to>
    <xdr:sp macro="" textlink="">
      <xdr:nvSpPr>
        <xdr:cNvPr id="73" name="楕円 72"/>
        <xdr:cNvSpPr/>
      </xdr:nvSpPr>
      <xdr:spPr bwMode="auto">
        <a:xfrm>
          <a:off x="4953000" y="225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89069</xdr:rowOff>
    </xdr:from>
    <xdr:ext cx="736600" cy="259045"/>
    <xdr:sp macro="" textlink="">
      <xdr:nvSpPr>
        <xdr:cNvPr id="74" name="テキスト ボックス 73"/>
        <xdr:cNvSpPr txBox="1"/>
      </xdr:nvSpPr>
      <xdr:spPr>
        <a:xfrm>
          <a:off x="4622800" y="20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39700</xdr:rowOff>
    </xdr:from>
    <xdr:to>
      <xdr:col>22</xdr:col>
      <xdr:colOff>165100</xdr:colOff>
      <xdr:row>13</xdr:row>
      <xdr:rowOff>141300</xdr:rowOff>
    </xdr:to>
    <xdr:sp macro="" textlink="">
      <xdr:nvSpPr>
        <xdr:cNvPr id="75" name="楕円 74"/>
        <xdr:cNvSpPr/>
      </xdr:nvSpPr>
      <xdr:spPr bwMode="auto">
        <a:xfrm>
          <a:off x="4254500" y="231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151477</xdr:rowOff>
    </xdr:from>
    <xdr:ext cx="762000" cy="259045"/>
    <xdr:sp macro="" textlink="">
      <xdr:nvSpPr>
        <xdr:cNvPr id="76" name="テキスト ボックス 75"/>
        <xdr:cNvSpPr txBox="1"/>
      </xdr:nvSpPr>
      <xdr:spPr>
        <a:xfrm>
          <a:off x="3924300" y="208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114616</xdr:rowOff>
    </xdr:from>
    <xdr:to>
      <xdr:col>19</xdr:col>
      <xdr:colOff>38100</xdr:colOff>
      <xdr:row>13</xdr:row>
      <xdr:rowOff>44766</xdr:rowOff>
    </xdr:to>
    <xdr:sp macro="" textlink="">
      <xdr:nvSpPr>
        <xdr:cNvPr id="77" name="楕円 76"/>
        <xdr:cNvSpPr/>
      </xdr:nvSpPr>
      <xdr:spPr bwMode="auto">
        <a:xfrm>
          <a:off x="3556000" y="221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54943</xdr:rowOff>
    </xdr:from>
    <xdr:ext cx="762000" cy="259045"/>
    <xdr:sp macro="" textlink="">
      <xdr:nvSpPr>
        <xdr:cNvPr id="78" name="テキスト ボックス 77"/>
        <xdr:cNvSpPr txBox="1"/>
      </xdr:nvSpPr>
      <xdr:spPr>
        <a:xfrm>
          <a:off x="3225800" y="19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65859</xdr:rowOff>
    </xdr:from>
    <xdr:to>
      <xdr:col>15</xdr:col>
      <xdr:colOff>101600</xdr:colOff>
      <xdr:row>13</xdr:row>
      <xdr:rowOff>167459</xdr:rowOff>
    </xdr:to>
    <xdr:sp macro="" textlink="">
      <xdr:nvSpPr>
        <xdr:cNvPr id="79" name="楕円 78"/>
        <xdr:cNvSpPr/>
      </xdr:nvSpPr>
      <xdr:spPr bwMode="auto">
        <a:xfrm>
          <a:off x="2857500" y="234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6186</xdr:rowOff>
    </xdr:from>
    <xdr:ext cx="762000" cy="259045"/>
    <xdr:sp macro="" textlink="">
      <xdr:nvSpPr>
        <xdr:cNvPr id="80" name="テキスト ボックス 79"/>
        <xdr:cNvSpPr txBox="1"/>
      </xdr:nvSpPr>
      <xdr:spPr>
        <a:xfrm>
          <a:off x="2527300" y="211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11981</xdr:rowOff>
    </xdr:from>
    <xdr:ext cx="762000" cy="259045"/>
    <xdr:sp macro="" textlink="">
      <xdr:nvSpPr>
        <xdr:cNvPr id="108" name="人口1人当たり決算額の推移最小値テキスト445"/>
        <xdr:cNvSpPr txBox="1"/>
      </xdr:nvSpPr>
      <xdr:spPr>
        <a:xfrm>
          <a:off x="5740400" y="71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121011</xdr:rowOff>
    </xdr:from>
    <xdr:to>
      <xdr:col>29</xdr:col>
      <xdr:colOff>127000</xdr:colOff>
      <xdr:row>34</xdr:row>
      <xdr:rowOff>276550</xdr:rowOff>
    </xdr:to>
    <xdr:cxnSp macro="">
      <xdr:nvCxnSpPr>
        <xdr:cNvPr id="112" name="直線コネクタ 111"/>
        <xdr:cNvCxnSpPr/>
      </xdr:nvCxnSpPr>
      <xdr:spPr bwMode="auto">
        <a:xfrm flipV="1">
          <a:off x="5003800" y="6045561"/>
          <a:ext cx="647700" cy="49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268327</xdr:rowOff>
    </xdr:from>
    <xdr:ext cx="762000" cy="259045"/>
    <xdr:sp macro="" textlink="">
      <xdr:nvSpPr>
        <xdr:cNvPr id="113" name="人口1人当たり決算額の推移平均値テキスト445"/>
        <xdr:cNvSpPr txBox="1"/>
      </xdr:nvSpPr>
      <xdr:spPr>
        <a:xfrm>
          <a:off x="5740400" y="653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258536</xdr:rowOff>
    </xdr:from>
    <xdr:to>
      <xdr:col>26</xdr:col>
      <xdr:colOff>50800</xdr:colOff>
      <xdr:row>34</xdr:row>
      <xdr:rowOff>276550</xdr:rowOff>
    </xdr:to>
    <xdr:cxnSp macro="">
      <xdr:nvCxnSpPr>
        <xdr:cNvPr id="115" name="直線コネクタ 114"/>
        <xdr:cNvCxnSpPr/>
      </xdr:nvCxnSpPr>
      <xdr:spPr bwMode="auto">
        <a:xfrm>
          <a:off x="4305300" y="6525986"/>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159605</xdr:rowOff>
    </xdr:from>
    <xdr:ext cx="736600" cy="259045"/>
    <xdr:sp macro="" textlink="">
      <xdr:nvSpPr>
        <xdr:cNvPr id="117" name="テキスト ボックス 116"/>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258536</xdr:rowOff>
    </xdr:from>
    <xdr:to>
      <xdr:col>22</xdr:col>
      <xdr:colOff>114300</xdr:colOff>
      <xdr:row>34</xdr:row>
      <xdr:rowOff>278608</xdr:rowOff>
    </xdr:to>
    <xdr:cxnSp macro="">
      <xdr:nvCxnSpPr>
        <xdr:cNvPr id="118" name="直線コネクタ 117"/>
        <xdr:cNvCxnSpPr/>
      </xdr:nvCxnSpPr>
      <xdr:spPr bwMode="auto">
        <a:xfrm flipV="1">
          <a:off x="3606800" y="6525986"/>
          <a:ext cx="698500" cy="20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134858</xdr:rowOff>
    </xdr:from>
    <xdr:to>
      <xdr:col>22</xdr:col>
      <xdr:colOff>165100</xdr:colOff>
      <xdr:row>35</xdr:row>
      <xdr:rowOff>236458</xdr:rowOff>
    </xdr:to>
    <xdr:sp macro="" textlink="">
      <xdr:nvSpPr>
        <xdr:cNvPr id="119" name="フローチャート: 判断 118"/>
        <xdr:cNvSpPr/>
      </xdr:nvSpPr>
      <xdr:spPr bwMode="auto">
        <a:xfrm>
          <a:off x="42545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221235</xdr:rowOff>
    </xdr:from>
    <xdr:ext cx="762000" cy="259045"/>
    <xdr:sp macro="" textlink="">
      <xdr:nvSpPr>
        <xdr:cNvPr id="120" name="テキスト ボックス 119"/>
        <xdr:cNvSpPr txBox="1"/>
      </xdr:nvSpPr>
      <xdr:spPr>
        <a:xfrm>
          <a:off x="3924300" y="683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278608</xdr:rowOff>
    </xdr:from>
    <xdr:to>
      <xdr:col>18</xdr:col>
      <xdr:colOff>177800</xdr:colOff>
      <xdr:row>34</xdr:row>
      <xdr:rowOff>300782</xdr:rowOff>
    </xdr:to>
    <xdr:cxnSp macro="">
      <xdr:nvCxnSpPr>
        <xdr:cNvPr id="121" name="直線コネクタ 120"/>
        <xdr:cNvCxnSpPr/>
      </xdr:nvCxnSpPr>
      <xdr:spPr bwMode="auto">
        <a:xfrm flipV="1">
          <a:off x="2908300" y="6546058"/>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55900</xdr:rowOff>
    </xdr:from>
    <xdr:to>
      <xdr:col>19</xdr:col>
      <xdr:colOff>38100</xdr:colOff>
      <xdr:row>35</xdr:row>
      <xdr:rowOff>157500</xdr:rowOff>
    </xdr:to>
    <xdr:sp macro="" textlink="">
      <xdr:nvSpPr>
        <xdr:cNvPr id="122" name="フローチャート: 判断 121"/>
        <xdr:cNvSpPr/>
      </xdr:nvSpPr>
      <xdr:spPr bwMode="auto">
        <a:xfrm>
          <a:off x="3556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142277</xdr:rowOff>
    </xdr:from>
    <xdr:ext cx="762000" cy="259045"/>
    <xdr:sp macro="" textlink="">
      <xdr:nvSpPr>
        <xdr:cNvPr id="123" name="テキスト ボックス 122"/>
        <xdr:cNvSpPr txBox="1"/>
      </xdr:nvSpPr>
      <xdr:spPr>
        <a:xfrm>
          <a:off x="3225800" y="67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20421</xdr:rowOff>
    </xdr:from>
    <xdr:to>
      <xdr:col>15</xdr:col>
      <xdr:colOff>101600</xdr:colOff>
      <xdr:row>35</xdr:row>
      <xdr:rowOff>122021</xdr:rowOff>
    </xdr:to>
    <xdr:sp macro="" textlink="">
      <xdr:nvSpPr>
        <xdr:cNvPr id="124" name="フローチャート: 判断 123"/>
        <xdr:cNvSpPr/>
      </xdr:nvSpPr>
      <xdr:spPr bwMode="auto">
        <a:xfrm>
          <a:off x="2857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106798</xdr:rowOff>
    </xdr:from>
    <xdr:ext cx="762000" cy="259045"/>
    <xdr:sp macro="" textlink="">
      <xdr:nvSpPr>
        <xdr:cNvPr id="125" name="テキスト ボックス 124"/>
        <xdr:cNvSpPr txBox="1"/>
      </xdr:nvSpPr>
      <xdr:spPr>
        <a:xfrm>
          <a:off x="2527300" y="67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70211</xdr:rowOff>
    </xdr:from>
    <xdr:to>
      <xdr:col>29</xdr:col>
      <xdr:colOff>177800</xdr:colOff>
      <xdr:row>33</xdr:row>
      <xdr:rowOff>171811</xdr:rowOff>
    </xdr:to>
    <xdr:sp macro="" textlink="">
      <xdr:nvSpPr>
        <xdr:cNvPr id="131" name="楕円 130"/>
        <xdr:cNvSpPr/>
      </xdr:nvSpPr>
      <xdr:spPr bwMode="auto">
        <a:xfrm>
          <a:off x="5600700" y="599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16888</xdr:rowOff>
    </xdr:from>
    <xdr:ext cx="762000" cy="259045"/>
    <xdr:sp macro="" textlink="">
      <xdr:nvSpPr>
        <xdr:cNvPr id="132" name="人口1人当たり決算額の推移該当値テキスト445"/>
        <xdr:cNvSpPr txBox="1"/>
      </xdr:nvSpPr>
      <xdr:spPr>
        <a:xfrm>
          <a:off x="5740400" y="594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225750</xdr:rowOff>
    </xdr:from>
    <xdr:to>
      <xdr:col>26</xdr:col>
      <xdr:colOff>101600</xdr:colOff>
      <xdr:row>34</xdr:row>
      <xdr:rowOff>327351</xdr:rowOff>
    </xdr:to>
    <xdr:sp macro="" textlink="">
      <xdr:nvSpPr>
        <xdr:cNvPr id="133" name="楕円 132"/>
        <xdr:cNvSpPr/>
      </xdr:nvSpPr>
      <xdr:spPr bwMode="auto">
        <a:xfrm>
          <a:off x="4953000" y="64932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337527</xdr:rowOff>
    </xdr:from>
    <xdr:ext cx="736600" cy="259045"/>
    <xdr:sp macro="" textlink="">
      <xdr:nvSpPr>
        <xdr:cNvPr id="134" name="テキスト ボックス 133"/>
        <xdr:cNvSpPr txBox="1"/>
      </xdr:nvSpPr>
      <xdr:spPr>
        <a:xfrm>
          <a:off x="4622800" y="62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207737</xdr:rowOff>
    </xdr:from>
    <xdr:to>
      <xdr:col>22</xdr:col>
      <xdr:colOff>165100</xdr:colOff>
      <xdr:row>34</xdr:row>
      <xdr:rowOff>309336</xdr:rowOff>
    </xdr:to>
    <xdr:sp macro="" textlink="">
      <xdr:nvSpPr>
        <xdr:cNvPr id="135" name="楕円 134"/>
        <xdr:cNvSpPr/>
      </xdr:nvSpPr>
      <xdr:spPr bwMode="auto">
        <a:xfrm>
          <a:off x="4254500" y="64751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319514</xdr:rowOff>
    </xdr:from>
    <xdr:ext cx="762000" cy="259045"/>
    <xdr:sp macro="" textlink="">
      <xdr:nvSpPr>
        <xdr:cNvPr id="136" name="テキスト ボックス 135"/>
        <xdr:cNvSpPr txBox="1"/>
      </xdr:nvSpPr>
      <xdr:spPr>
        <a:xfrm>
          <a:off x="3924300" y="62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227807</xdr:rowOff>
    </xdr:from>
    <xdr:to>
      <xdr:col>19</xdr:col>
      <xdr:colOff>38100</xdr:colOff>
      <xdr:row>34</xdr:row>
      <xdr:rowOff>329408</xdr:rowOff>
    </xdr:to>
    <xdr:sp macro="" textlink="">
      <xdr:nvSpPr>
        <xdr:cNvPr id="137" name="楕円 136"/>
        <xdr:cNvSpPr/>
      </xdr:nvSpPr>
      <xdr:spPr bwMode="auto">
        <a:xfrm>
          <a:off x="3556000" y="64952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339584</xdr:rowOff>
    </xdr:from>
    <xdr:ext cx="762000" cy="259045"/>
    <xdr:sp macro="" textlink="">
      <xdr:nvSpPr>
        <xdr:cNvPr id="138" name="テキスト ボックス 137"/>
        <xdr:cNvSpPr txBox="1"/>
      </xdr:nvSpPr>
      <xdr:spPr>
        <a:xfrm>
          <a:off x="3225800" y="626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249982</xdr:rowOff>
    </xdr:from>
    <xdr:to>
      <xdr:col>15</xdr:col>
      <xdr:colOff>101600</xdr:colOff>
      <xdr:row>35</xdr:row>
      <xdr:rowOff>8682</xdr:rowOff>
    </xdr:to>
    <xdr:sp macro="" textlink="">
      <xdr:nvSpPr>
        <xdr:cNvPr id="139" name="楕円 138"/>
        <xdr:cNvSpPr/>
      </xdr:nvSpPr>
      <xdr:spPr bwMode="auto">
        <a:xfrm>
          <a:off x="2857500" y="651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18859</xdr:rowOff>
    </xdr:from>
    <xdr:ext cx="762000" cy="259045"/>
    <xdr:sp macro="" textlink="">
      <xdr:nvSpPr>
        <xdr:cNvPr id="140" name="テキスト ボックス 139"/>
        <xdr:cNvSpPr txBox="1"/>
      </xdr:nvSpPr>
      <xdr:spPr>
        <a:xfrm>
          <a:off x="2527300" y="628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29926</xdr:rowOff>
    </xdr:from>
    <xdr:to>
      <xdr:col>24</xdr:col>
      <xdr:colOff>62865</xdr:colOff>
      <xdr:row>36</xdr:row>
      <xdr:rowOff>147815</xdr:rowOff>
    </xdr:to>
    <xdr:cxnSp macro="">
      <xdr:nvCxnSpPr>
        <xdr:cNvPr id="54" name="直線コネクタ 53"/>
        <xdr:cNvCxnSpPr/>
      </xdr:nvCxnSpPr>
      <xdr:spPr>
        <a:xfrm flipV="1">
          <a:off x="4633595" y="5173426"/>
          <a:ext cx="1270" cy="11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151642</xdr:rowOff>
    </xdr:from>
    <xdr:ext cx="534377" cy="259045"/>
    <xdr:sp macro="" textlink="">
      <xdr:nvSpPr>
        <xdr:cNvPr id="55" name="人件費最小値テキスト"/>
        <xdr:cNvSpPr txBox="1"/>
      </xdr:nvSpPr>
      <xdr:spPr>
        <a:xfrm>
          <a:off x="4686300" y="63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147815</xdr:rowOff>
    </xdr:from>
    <xdr:to>
      <xdr:col>24</xdr:col>
      <xdr:colOff>152400</xdr:colOff>
      <xdr:row>36</xdr:row>
      <xdr:rowOff>147815</xdr:rowOff>
    </xdr:to>
    <xdr:cxnSp macro="">
      <xdr:nvCxnSpPr>
        <xdr:cNvPr id="56" name="直線コネクタ 55"/>
        <xdr:cNvCxnSpPr/>
      </xdr:nvCxnSpPr>
      <xdr:spPr>
        <a:xfrm>
          <a:off x="4546600" y="632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148053</xdr:rowOff>
    </xdr:from>
    <xdr:ext cx="599010" cy="259045"/>
    <xdr:sp macro="" textlink="">
      <xdr:nvSpPr>
        <xdr:cNvPr id="57" name="人件費最大値テキスト"/>
        <xdr:cNvSpPr txBox="1"/>
      </xdr:nvSpPr>
      <xdr:spPr>
        <a:xfrm>
          <a:off x="4686300" y="49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29926</xdr:rowOff>
    </xdr:from>
    <xdr:to>
      <xdr:col>24</xdr:col>
      <xdr:colOff>152400</xdr:colOff>
      <xdr:row>30</xdr:row>
      <xdr:rowOff>29926</xdr:rowOff>
    </xdr:to>
    <xdr:cxnSp macro="">
      <xdr:nvCxnSpPr>
        <xdr:cNvPr id="58" name="直線コネクタ 57"/>
        <xdr:cNvCxnSpPr/>
      </xdr:nvCxnSpPr>
      <xdr:spPr>
        <a:xfrm>
          <a:off x="4546600" y="5173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125778</xdr:rowOff>
    </xdr:from>
    <xdr:to>
      <xdr:col>24</xdr:col>
      <xdr:colOff>63500</xdr:colOff>
      <xdr:row>30</xdr:row>
      <xdr:rowOff>129870</xdr:rowOff>
    </xdr:to>
    <xdr:cxnSp macro="">
      <xdr:nvCxnSpPr>
        <xdr:cNvPr id="59" name="直線コネクタ 58"/>
        <xdr:cNvCxnSpPr/>
      </xdr:nvCxnSpPr>
      <xdr:spPr>
        <a:xfrm>
          <a:off x="3797300" y="5269278"/>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92701</xdr:rowOff>
    </xdr:from>
    <xdr:ext cx="534377" cy="259045"/>
    <xdr:sp macro="" textlink="">
      <xdr:nvSpPr>
        <xdr:cNvPr id="60" name="人件費平均値テキスト"/>
        <xdr:cNvSpPr txBox="1"/>
      </xdr:nvSpPr>
      <xdr:spPr>
        <a:xfrm>
          <a:off x="4686300" y="557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114274</xdr:rowOff>
    </xdr:from>
    <xdr:to>
      <xdr:col>24</xdr:col>
      <xdr:colOff>114300</xdr:colOff>
      <xdr:row>33</xdr:row>
      <xdr:rowOff>44424</xdr:rowOff>
    </xdr:to>
    <xdr:sp macro="" textlink="">
      <xdr:nvSpPr>
        <xdr:cNvPr id="61" name="フローチャート: 判断 60"/>
        <xdr:cNvSpPr/>
      </xdr:nvSpPr>
      <xdr:spPr>
        <a:xfrm>
          <a:off x="4584700" y="560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125778</xdr:rowOff>
    </xdr:from>
    <xdr:to>
      <xdr:col>19</xdr:col>
      <xdr:colOff>177800</xdr:colOff>
      <xdr:row>30</xdr:row>
      <xdr:rowOff>154765</xdr:rowOff>
    </xdr:to>
    <xdr:cxnSp macro="">
      <xdr:nvCxnSpPr>
        <xdr:cNvPr id="62" name="直線コネクタ 61"/>
        <xdr:cNvCxnSpPr/>
      </xdr:nvCxnSpPr>
      <xdr:spPr>
        <a:xfrm flipV="1">
          <a:off x="2908300" y="5269278"/>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107531</xdr:rowOff>
    </xdr:from>
    <xdr:to>
      <xdr:col>20</xdr:col>
      <xdr:colOff>38100</xdr:colOff>
      <xdr:row>33</xdr:row>
      <xdr:rowOff>37681</xdr:rowOff>
    </xdr:to>
    <xdr:sp macro="" textlink="">
      <xdr:nvSpPr>
        <xdr:cNvPr id="63" name="フローチャート: 判断 62"/>
        <xdr:cNvSpPr/>
      </xdr:nvSpPr>
      <xdr:spPr>
        <a:xfrm>
          <a:off x="3746500" y="55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28808</xdr:rowOff>
    </xdr:from>
    <xdr:ext cx="534377" cy="259045"/>
    <xdr:sp macro="" textlink="">
      <xdr:nvSpPr>
        <xdr:cNvPr id="64" name="テキスト ボックス 63"/>
        <xdr:cNvSpPr txBox="1"/>
      </xdr:nvSpPr>
      <xdr:spPr>
        <a:xfrm>
          <a:off x="3530111" y="56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154765</xdr:rowOff>
    </xdr:from>
    <xdr:to>
      <xdr:col>15</xdr:col>
      <xdr:colOff>50800</xdr:colOff>
      <xdr:row>31</xdr:row>
      <xdr:rowOff>60079</xdr:rowOff>
    </xdr:to>
    <xdr:cxnSp macro="">
      <xdr:nvCxnSpPr>
        <xdr:cNvPr id="65" name="直線コネクタ 64"/>
        <xdr:cNvCxnSpPr/>
      </xdr:nvCxnSpPr>
      <xdr:spPr>
        <a:xfrm flipV="1">
          <a:off x="2019300" y="5298265"/>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144313</xdr:rowOff>
    </xdr:from>
    <xdr:to>
      <xdr:col>15</xdr:col>
      <xdr:colOff>101600</xdr:colOff>
      <xdr:row>34</xdr:row>
      <xdr:rowOff>74463</xdr:rowOff>
    </xdr:to>
    <xdr:sp macro="" textlink="">
      <xdr:nvSpPr>
        <xdr:cNvPr id="66" name="フローチャート: 判断 65"/>
        <xdr:cNvSpPr/>
      </xdr:nvSpPr>
      <xdr:spPr>
        <a:xfrm>
          <a:off x="28575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65590</xdr:rowOff>
    </xdr:from>
    <xdr:ext cx="534377" cy="259045"/>
    <xdr:sp macro="" textlink="">
      <xdr:nvSpPr>
        <xdr:cNvPr id="67" name="テキスト ボックス 66"/>
        <xdr:cNvSpPr txBox="1"/>
      </xdr:nvSpPr>
      <xdr:spPr>
        <a:xfrm>
          <a:off x="2641111" y="58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60079</xdr:rowOff>
    </xdr:from>
    <xdr:to>
      <xdr:col>10</xdr:col>
      <xdr:colOff>114300</xdr:colOff>
      <xdr:row>31</xdr:row>
      <xdr:rowOff>79761</xdr:rowOff>
    </xdr:to>
    <xdr:cxnSp macro="">
      <xdr:nvCxnSpPr>
        <xdr:cNvPr id="68" name="直線コネクタ 67"/>
        <xdr:cNvCxnSpPr/>
      </xdr:nvCxnSpPr>
      <xdr:spPr>
        <a:xfrm flipV="1">
          <a:off x="1130300" y="5375029"/>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168110</xdr:rowOff>
    </xdr:from>
    <xdr:to>
      <xdr:col>10</xdr:col>
      <xdr:colOff>165100</xdr:colOff>
      <xdr:row>35</xdr:row>
      <xdr:rowOff>98260</xdr:rowOff>
    </xdr:to>
    <xdr:sp macro="" textlink="">
      <xdr:nvSpPr>
        <xdr:cNvPr id="69" name="フローチャート: 判断 68"/>
        <xdr:cNvSpPr/>
      </xdr:nvSpPr>
      <xdr:spPr>
        <a:xfrm>
          <a:off x="1968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89387</xdr:rowOff>
    </xdr:from>
    <xdr:ext cx="534377" cy="259045"/>
    <xdr:sp macro="" textlink="">
      <xdr:nvSpPr>
        <xdr:cNvPr id="70" name="テキスト ボックス 69"/>
        <xdr:cNvSpPr txBox="1"/>
      </xdr:nvSpPr>
      <xdr:spPr>
        <a:xfrm>
          <a:off x="1752111" y="60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2603</xdr:rowOff>
    </xdr:from>
    <xdr:to>
      <xdr:col>6</xdr:col>
      <xdr:colOff>38100</xdr:colOff>
      <xdr:row>35</xdr:row>
      <xdr:rowOff>104203</xdr:rowOff>
    </xdr:to>
    <xdr:sp macro="" textlink="">
      <xdr:nvSpPr>
        <xdr:cNvPr id="71" name="フローチャート: 判断 70"/>
        <xdr:cNvSpPr/>
      </xdr:nvSpPr>
      <xdr:spPr>
        <a:xfrm>
          <a:off x="1079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95330</xdr:rowOff>
    </xdr:from>
    <xdr:ext cx="534377" cy="259045"/>
    <xdr:sp macro="" textlink="">
      <xdr:nvSpPr>
        <xdr:cNvPr id="72" name="テキスト ボックス 71"/>
        <xdr:cNvSpPr txBox="1"/>
      </xdr:nvSpPr>
      <xdr:spPr>
        <a:xfrm>
          <a:off x="863111" y="60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79070</xdr:rowOff>
    </xdr:from>
    <xdr:to>
      <xdr:col>24</xdr:col>
      <xdr:colOff>114300</xdr:colOff>
      <xdr:row>31</xdr:row>
      <xdr:rowOff>9220</xdr:rowOff>
    </xdr:to>
    <xdr:sp macro="" textlink="">
      <xdr:nvSpPr>
        <xdr:cNvPr id="78" name="楕円 77"/>
        <xdr:cNvSpPr/>
      </xdr:nvSpPr>
      <xdr:spPr>
        <a:xfrm>
          <a:off x="4584700" y="52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165447</xdr:rowOff>
    </xdr:from>
    <xdr:ext cx="599010" cy="259045"/>
    <xdr:sp macro="" textlink="">
      <xdr:nvSpPr>
        <xdr:cNvPr id="79" name="人件費該当値テキスト"/>
        <xdr:cNvSpPr txBox="1"/>
      </xdr:nvSpPr>
      <xdr:spPr>
        <a:xfrm>
          <a:off x="4686300" y="51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74978</xdr:rowOff>
    </xdr:from>
    <xdr:to>
      <xdr:col>20</xdr:col>
      <xdr:colOff>38100</xdr:colOff>
      <xdr:row>31</xdr:row>
      <xdr:rowOff>5128</xdr:rowOff>
    </xdr:to>
    <xdr:sp macro="" textlink="">
      <xdr:nvSpPr>
        <xdr:cNvPr id="80" name="楕円 79"/>
        <xdr:cNvSpPr/>
      </xdr:nvSpPr>
      <xdr:spPr>
        <a:xfrm>
          <a:off x="3746500" y="52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21655</xdr:rowOff>
    </xdr:from>
    <xdr:ext cx="599010" cy="259045"/>
    <xdr:sp macro="" textlink="">
      <xdr:nvSpPr>
        <xdr:cNvPr id="81" name="テキスト ボックス 80"/>
        <xdr:cNvSpPr txBox="1"/>
      </xdr:nvSpPr>
      <xdr:spPr>
        <a:xfrm>
          <a:off x="3497795" y="49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103965</xdr:rowOff>
    </xdr:from>
    <xdr:to>
      <xdr:col>15</xdr:col>
      <xdr:colOff>101600</xdr:colOff>
      <xdr:row>31</xdr:row>
      <xdr:rowOff>34115</xdr:rowOff>
    </xdr:to>
    <xdr:sp macro="" textlink="">
      <xdr:nvSpPr>
        <xdr:cNvPr id="82" name="楕円 81"/>
        <xdr:cNvSpPr/>
      </xdr:nvSpPr>
      <xdr:spPr>
        <a:xfrm>
          <a:off x="2857500" y="52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50642</xdr:rowOff>
    </xdr:from>
    <xdr:ext cx="534377" cy="259045"/>
    <xdr:sp macro="" textlink="">
      <xdr:nvSpPr>
        <xdr:cNvPr id="83" name="テキスト ボックス 82"/>
        <xdr:cNvSpPr txBox="1"/>
      </xdr:nvSpPr>
      <xdr:spPr>
        <a:xfrm>
          <a:off x="2641111" y="50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9279</xdr:rowOff>
    </xdr:from>
    <xdr:to>
      <xdr:col>10</xdr:col>
      <xdr:colOff>165100</xdr:colOff>
      <xdr:row>31</xdr:row>
      <xdr:rowOff>110879</xdr:rowOff>
    </xdr:to>
    <xdr:sp macro="" textlink="">
      <xdr:nvSpPr>
        <xdr:cNvPr id="84" name="楕円 83"/>
        <xdr:cNvSpPr/>
      </xdr:nvSpPr>
      <xdr:spPr>
        <a:xfrm>
          <a:off x="1968500" y="53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127406</xdr:rowOff>
    </xdr:from>
    <xdr:ext cx="534377" cy="259045"/>
    <xdr:sp macro="" textlink="">
      <xdr:nvSpPr>
        <xdr:cNvPr id="85" name="テキスト ボックス 84"/>
        <xdr:cNvSpPr txBox="1"/>
      </xdr:nvSpPr>
      <xdr:spPr>
        <a:xfrm>
          <a:off x="1752111" y="50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28961</xdr:rowOff>
    </xdr:from>
    <xdr:to>
      <xdr:col>6</xdr:col>
      <xdr:colOff>38100</xdr:colOff>
      <xdr:row>31</xdr:row>
      <xdr:rowOff>130561</xdr:rowOff>
    </xdr:to>
    <xdr:sp macro="" textlink="">
      <xdr:nvSpPr>
        <xdr:cNvPr id="86" name="楕円 85"/>
        <xdr:cNvSpPr/>
      </xdr:nvSpPr>
      <xdr:spPr>
        <a:xfrm>
          <a:off x="1079500" y="5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147088</xdr:rowOff>
    </xdr:from>
    <xdr:ext cx="534377" cy="259045"/>
    <xdr:sp macro="" textlink="">
      <xdr:nvSpPr>
        <xdr:cNvPr id="87" name="テキスト ボックス 86"/>
        <xdr:cNvSpPr txBox="1"/>
      </xdr:nvSpPr>
      <xdr:spPr>
        <a:xfrm>
          <a:off x="863111" y="51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50774</xdr:rowOff>
    </xdr:from>
    <xdr:to>
      <xdr:col>24</xdr:col>
      <xdr:colOff>62865</xdr:colOff>
      <xdr:row>59</xdr:row>
      <xdr:rowOff>25890</xdr:rowOff>
    </xdr:to>
    <xdr:cxnSp macro="">
      <xdr:nvCxnSpPr>
        <xdr:cNvPr id="114" name="直線コネクタ 113"/>
        <xdr:cNvCxnSpPr/>
      </xdr:nvCxnSpPr>
      <xdr:spPr>
        <a:xfrm flipV="1">
          <a:off x="4633595" y="8623274"/>
          <a:ext cx="1270" cy="151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29717</xdr:rowOff>
    </xdr:from>
    <xdr:ext cx="534377" cy="259045"/>
    <xdr:sp macro="" textlink="">
      <xdr:nvSpPr>
        <xdr:cNvPr id="115" name="物件費最小値テキスト"/>
        <xdr:cNvSpPr txBox="1"/>
      </xdr:nvSpPr>
      <xdr:spPr>
        <a:xfrm>
          <a:off x="4686300" y="10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25890</xdr:rowOff>
    </xdr:from>
    <xdr:to>
      <xdr:col>24</xdr:col>
      <xdr:colOff>152400</xdr:colOff>
      <xdr:row>59</xdr:row>
      <xdr:rowOff>25890</xdr:rowOff>
    </xdr:to>
    <xdr:cxnSp macro="">
      <xdr:nvCxnSpPr>
        <xdr:cNvPr id="116" name="直線コネクタ 115"/>
        <xdr:cNvCxnSpPr/>
      </xdr:nvCxnSpPr>
      <xdr:spPr>
        <a:xfrm>
          <a:off x="4546600" y="1014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168901</xdr:rowOff>
    </xdr:from>
    <xdr:ext cx="599010" cy="259045"/>
    <xdr:sp macro="" textlink="">
      <xdr:nvSpPr>
        <xdr:cNvPr id="117" name="物件費最大値テキスト"/>
        <xdr:cNvSpPr txBox="1"/>
      </xdr:nvSpPr>
      <xdr:spPr>
        <a:xfrm>
          <a:off x="4686300" y="83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50774</xdr:rowOff>
    </xdr:from>
    <xdr:to>
      <xdr:col>24</xdr:col>
      <xdr:colOff>152400</xdr:colOff>
      <xdr:row>50</xdr:row>
      <xdr:rowOff>50774</xdr:rowOff>
    </xdr:to>
    <xdr:cxnSp macro="">
      <xdr:nvCxnSpPr>
        <xdr:cNvPr id="118" name="直線コネクタ 117"/>
        <xdr:cNvCxnSpPr/>
      </xdr:nvCxnSpPr>
      <xdr:spPr>
        <a:xfrm>
          <a:off x="4546600" y="862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50774</xdr:rowOff>
    </xdr:from>
    <xdr:to>
      <xdr:col>24</xdr:col>
      <xdr:colOff>63500</xdr:colOff>
      <xdr:row>51</xdr:row>
      <xdr:rowOff>71675</xdr:rowOff>
    </xdr:to>
    <xdr:cxnSp macro="">
      <xdr:nvCxnSpPr>
        <xdr:cNvPr id="119" name="直線コネクタ 118"/>
        <xdr:cNvCxnSpPr/>
      </xdr:nvCxnSpPr>
      <xdr:spPr>
        <a:xfrm flipV="1">
          <a:off x="3797300" y="8623274"/>
          <a:ext cx="8382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125751</xdr:rowOff>
    </xdr:from>
    <xdr:ext cx="534377" cy="259045"/>
    <xdr:sp macro="" textlink="">
      <xdr:nvSpPr>
        <xdr:cNvPr id="120" name="物件費平均値テキスト"/>
        <xdr:cNvSpPr txBox="1"/>
      </xdr:nvSpPr>
      <xdr:spPr>
        <a:xfrm>
          <a:off x="4686300" y="938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147324</xdr:rowOff>
    </xdr:from>
    <xdr:to>
      <xdr:col>24</xdr:col>
      <xdr:colOff>114300</xdr:colOff>
      <xdr:row>55</xdr:row>
      <xdr:rowOff>77474</xdr:rowOff>
    </xdr:to>
    <xdr:sp macro="" textlink="">
      <xdr:nvSpPr>
        <xdr:cNvPr id="121" name="フローチャート: 判断 120"/>
        <xdr:cNvSpPr/>
      </xdr:nvSpPr>
      <xdr:spPr>
        <a:xfrm>
          <a:off x="4584700" y="940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71675</xdr:rowOff>
    </xdr:from>
    <xdr:to>
      <xdr:col>19</xdr:col>
      <xdr:colOff>177800</xdr:colOff>
      <xdr:row>52</xdr:row>
      <xdr:rowOff>73895</xdr:rowOff>
    </xdr:to>
    <xdr:cxnSp macro="">
      <xdr:nvCxnSpPr>
        <xdr:cNvPr id="122" name="直線コネクタ 121"/>
        <xdr:cNvCxnSpPr/>
      </xdr:nvCxnSpPr>
      <xdr:spPr>
        <a:xfrm flipV="1">
          <a:off x="2908300" y="8815625"/>
          <a:ext cx="889000" cy="1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43964</xdr:rowOff>
    </xdr:from>
    <xdr:to>
      <xdr:col>20</xdr:col>
      <xdr:colOff>38100</xdr:colOff>
      <xdr:row>55</xdr:row>
      <xdr:rowOff>145564</xdr:rowOff>
    </xdr:to>
    <xdr:sp macro="" textlink="">
      <xdr:nvSpPr>
        <xdr:cNvPr id="123" name="フローチャート: 判断 122"/>
        <xdr:cNvSpPr/>
      </xdr:nvSpPr>
      <xdr:spPr>
        <a:xfrm>
          <a:off x="3746500" y="94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136691</xdr:rowOff>
    </xdr:from>
    <xdr:ext cx="534377" cy="259045"/>
    <xdr:sp macro="" textlink="">
      <xdr:nvSpPr>
        <xdr:cNvPr id="124" name="テキスト ボックス 123"/>
        <xdr:cNvSpPr txBox="1"/>
      </xdr:nvSpPr>
      <xdr:spPr>
        <a:xfrm>
          <a:off x="3530111" y="95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73895</xdr:rowOff>
    </xdr:from>
    <xdr:to>
      <xdr:col>15</xdr:col>
      <xdr:colOff>50800</xdr:colOff>
      <xdr:row>52</xdr:row>
      <xdr:rowOff>115795</xdr:rowOff>
    </xdr:to>
    <xdr:cxnSp macro="">
      <xdr:nvCxnSpPr>
        <xdr:cNvPr id="125" name="直線コネクタ 124"/>
        <xdr:cNvCxnSpPr/>
      </xdr:nvCxnSpPr>
      <xdr:spPr>
        <a:xfrm flipV="1">
          <a:off x="2019300" y="8989295"/>
          <a:ext cx="8890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117377</xdr:rowOff>
    </xdr:from>
    <xdr:to>
      <xdr:col>15</xdr:col>
      <xdr:colOff>101600</xdr:colOff>
      <xdr:row>55</xdr:row>
      <xdr:rowOff>47527</xdr:rowOff>
    </xdr:to>
    <xdr:sp macro="" textlink="">
      <xdr:nvSpPr>
        <xdr:cNvPr id="126" name="フローチャート: 判断 125"/>
        <xdr:cNvSpPr/>
      </xdr:nvSpPr>
      <xdr:spPr>
        <a:xfrm>
          <a:off x="2857500" y="937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38654</xdr:rowOff>
    </xdr:from>
    <xdr:ext cx="534377" cy="259045"/>
    <xdr:sp macro="" textlink="">
      <xdr:nvSpPr>
        <xdr:cNvPr id="127" name="テキスト ボックス 126"/>
        <xdr:cNvSpPr txBox="1"/>
      </xdr:nvSpPr>
      <xdr:spPr>
        <a:xfrm>
          <a:off x="2641111" y="946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115795</xdr:rowOff>
    </xdr:from>
    <xdr:to>
      <xdr:col>10</xdr:col>
      <xdr:colOff>114300</xdr:colOff>
      <xdr:row>54</xdr:row>
      <xdr:rowOff>56326</xdr:rowOff>
    </xdr:to>
    <xdr:cxnSp macro="">
      <xdr:nvCxnSpPr>
        <xdr:cNvPr id="128" name="直線コネクタ 127"/>
        <xdr:cNvCxnSpPr/>
      </xdr:nvCxnSpPr>
      <xdr:spPr>
        <a:xfrm flipV="1">
          <a:off x="1130300" y="9031195"/>
          <a:ext cx="889000" cy="28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127076</xdr:rowOff>
    </xdr:from>
    <xdr:to>
      <xdr:col>10</xdr:col>
      <xdr:colOff>165100</xdr:colOff>
      <xdr:row>56</xdr:row>
      <xdr:rowOff>57226</xdr:rowOff>
    </xdr:to>
    <xdr:sp macro="" textlink="">
      <xdr:nvSpPr>
        <xdr:cNvPr id="129" name="フローチャート: 判断 128"/>
        <xdr:cNvSpPr/>
      </xdr:nvSpPr>
      <xdr:spPr>
        <a:xfrm>
          <a:off x="1968500" y="955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48353</xdr:rowOff>
    </xdr:from>
    <xdr:ext cx="534377" cy="259045"/>
    <xdr:sp macro="" textlink="">
      <xdr:nvSpPr>
        <xdr:cNvPr id="130" name="テキスト ボックス 129"/>
        <xdr:cNvSpPr txBox="1"/>
      </xdr:nvSpPr>
      <xdr:spPr>
        <a:xfrm>
          <a:off x="1752111" y="96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157807</xdr:rowOff>
    </xdr:from>
    <xdr:to>
      <xdr:col>6</xdr:col>
      <xdr:colOff>38100</xdr:colOff>
      <xdr:row>57</xdr:row>
      <xdr:rowOff>87957</xdr:rowOff>
    </xdr:to>
    <xdr:sp macro="" textlink="">
      <xdr:nvSpPr>
        <xdr:cNvPr id="131" name="フローチャート: 判断 130"/>
        <xdr:cNvSpPr/>
      </xdr:nvSpPr>
      <xdr:spPr>
        <a:xfrm>
          <a:off x="1079500" y="975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79084</xdr:rowOff>
    </xdr:from>
    <xdr:ext cx="534377" cy="259045"/>
    <xdr:sp macro="" textlink="">
      <xdr:nvSpPr>
        <xdr:cNvPr id="132" name="テキスト ボックス 131"/>
        <xdr:cNvSpPr txBox="1"/>
      </xdr:nvSpPr>
      <xdr:spPr>
        <a:xfrm>
          <a:off x="863111" y="98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171424</xdr:rowOff>
    </xdr:from>
    <xdr:to>
      <xdr:col>24</xdr:col>
      <xdr:colOff>114300</xdr:colOff>
      <xdr:row>50</xdr:row>
      <xdr:rowOff>101574</xdr:rowOff>
    </xdr:to>
    <xdr:sp macro="" textlink="">
      <xdr:nvSpPr>
        <xdr:cNvPr id="138" name="楕円 137"/>
        <xdr:cNvSpPr/>
      </xdr:nvSpPr>
      <xdr:spPr>
        <a:xfrm>
          <a:off x="4584700" y="85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124451</xdr:rowOff>
    </xdr:from>
    <xdr:ext cx="599010" cy="259045"/>
    <xdr:sp macro="" textlink="">
      <xdr:nvSpPr>
        <xdr:cNvPr id="139" name="物件費該当値テキスト"/>
        <xdr:cNvSpPr txBox="1"/>
      </xdr:nvSpPr>
      <xdr:spPr>
        <a:xfrm>
          <a:off x="4686300" y="852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20875</xdr:rowOff>
    </xdr:from>
    <xdr:to>
      <xdr:col>20</xdr:col>
      <xdr:colOff>38100</xdr:colOff>
      <xdr:row>51</xdr:row>
      <xdr:rowOff>122475</xdr:rowOff>
    </xdr:to>
    <xdr:sp macro="" textlink="">
      <xdr:nvSpPr>
        <xdr:cNvPr id="140" name="楕円 139"/>
        <xdr:cNvSpPr/>
      </xdr:nvSpPr>
      <xdr:spPr>
        <a:xfrm>
          <a:off x="3746500" y="8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139002</xdr:rowOff>
    </xdr:from>
    <xdr:ext cx="599010" cy="259045"/>
    <xdr:sp macro="" textlink="">
      <xdr:nvSpPr>
        <xdr:cNvPr id="141" name="テキスト ボックス 140"/>
        <xdr:cNvSpPr txBox="1"/>
      </xdr:nvSpPr>
      <xdr:spPr>
        <a:xfrm>
          <a:off x="3497795" y="854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23095</xdr:rowOff>
    </xdr:from>
    <xdr:to>
      <xdr:col>15</xdr:col>
      <xdr:colOff>101600</xdr:colOff>
      <xdr:row>52</xdr:row>
      <xdr:rowOff>124695</xdr:rowOff>
    </xdr:to>
    <xdr:sp macro="" textlink="">
      <xdr:nvSpPr>
        <xdr:cNvPr id="142" name="楕円 141"/>
        <xdr:cNvSpPr/>
      </xdr:nvSpPr>
      <xdr:spPr>
        <a:xfrm>
          <a:off x="2857500" y="89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141222</xdr:rowOff>
    </xdr:from>
    <xdr:ext cx="534377" cy="259045"/>
    <xdr:sp macro="" textlink="">
      <xdr:nvSpPr>
        <xdr:cNvPr id="143" name="テキスト ボックス 142"/>
        <xdr:cNvSpPr txBox="1"/>
      </xdr:nvSpPr>
      <xdr:spPr>
        <a:xfrm>
          <a:off x="2641111" y="87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64995</xdr:rowOff>
    </xdr:from>
    <xdr:to>
      <xdr:col>10</xdr:col>
      <xdr:colOff>165100</xdr:colOff>
      <xdr:row>52</xdr:row>
      <xdr:rowOff>166595</xdr:rowOff>
    </xdr:to>
    <xdr:sp macro="" textlink="">
      <xdr:nvSpPr>
        <xdr:cNvPr id="144" name="楕円 143"/>
        <xdr:cNvSpPr/>
      </xdr:nvSpPr>
      <xdr:spPr>
        <a:xfrm>
          <a:off x="1968500" y="89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11672</xdr:rowOff>
    </xdr:from>
    <xdr:ext cx="534377" cy="259045"/>
    <xdr:sp macro="" textlink="">
      <xdr:nvSpPr>
        <xdr:cNvPr id="145" name="テキスト ボックス 144"/>
        <xdr:cNvSpPr txBox="1"/>
      </xdr:nvSpPr>
      <xdr:spPr>
        <a:xfrm>
          <a:off x="1752111" y="87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5526</xdr:rowOff>
    </xdr:from>
    <xdr:to>
      <xdr:col>6</xdr:col>
      <xdr:colOff>38100</xdr:colOff>
      <xdr:row>54</xdr:row>
      <xdr:rowOff>107126</xdr:rowOff>
    </xdr:to>
    <xdr:sp macro="" textlink="">
      <xdr:nvSpPr>
        <xdr:cNvPr id="146" name="楕円 145"/>
        <xdr:cNvSpPr/>
      </xdr:nvSpPr>
      <xdr:spPr>
        <a:xfrm>
          <a:off x="1079500" y="92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123653</xdr:rowOff>
    </xdr:from>
    <xdr:ext cx="534377" cy="259045"/>
    <xdr:sp macro="" textlink="">
      <xdr:nvSpPr>
        <xdr:cNvPr id="147" name="テキスト ボックス 146"/>
        <xdr:cNvSpPr txBox="1"/>
      </xdr:nvSpPr>
      <xdr:spPr>
        <a:xfrm>
          <a:off x="863111" y="90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7" name="テキスト ボックス 166"/>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5" name="直線コネクタ 174"/>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6" name="維持補修費最小値テキスト"/>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7" name="直線コネクタ 176"/>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78" name="維持補修費最大値テキスト"/>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79" name="直線コネクタ 178"/>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16351</xdr:rowOff>
    </xdr:from>
    <xdr:to>
      <xdr:col>24</xdr:col>
      <xdr:colOff>63500</xdr:colOff>
      <xdr:row>75</xdr:row>
      <xdr:rowOff>86551</xdr:rowOff>
    </xdr:to>
    <xdr:cxnSp macro="">
      <xdr:nvCxnSpPr>
        <xdr:cNvPr id="180" name="直線コネクタ 179"/>
        <xdr:cNvCxnSpPr/>
      </xdr:nvCxnSpPr>
      <xdr:spPr>
        <a:xfrm flipV="1">
          <a:off x="3797300" y="12875101"/>
          <a:ext cx="838200" cy="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39419</xdr:rowOff>
    </xdr:from>
    <xdr:ext cx="469744" cy="259045"/>
    <xdr:sp macro="" textlink="">
      <xdr:nvSpPr>
        <xdr:cNvPr id="181" name="維持補修費平均値テキスト"/>
        <xdr:cNvSpPr txBox="1"/>
      </xdr:nvSpPr>
      <xdr:spPr>
        <a:xfrm>
          <a:off x="4686300" y="13069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2" name="フローチャート: 判断 181"/>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71120</xdr:rowOff>
    </xdr:from>
    <xdr:to>
      <xdr:col>19</xdr:col>
      <xdr:colOff>177800</xdr:colOff>
      <xdr:row>75</xdr:row>
      <xdr:rowOff>86551</xdr:rowOff>
    </xdr:to>
    <xdr:cxnSp macro="">
      <xdr:nvCxnSpPr>
        <xdr:cNvPr id="183" name="直線コネクタ 182"/>
        <xdr:cNvCxnSpPr/>
      </xdr:nvCxnSpPr>
      <xdr:spPr>
        <a:xfrm>
          <a:off x="2908300" y="12929870"/>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4" name="フローチャート: 判断 183"/>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69327</xdr:rowOff>
    </xdr:from>
    <xdr:ext cx="469744" cy="259045"/>
    <xdr:sp macro="" textlink="">
      <xdr:nvSpPr>
        <xdr:cNvPr id="185" name="テキスト ボックス 184"/>
        <xdr:cNvSpPr txBox="1"/>
      </xdr:nvSpPr>
      <xdr:spPr>
        <a:xfrm>
          <a:off x="3562428" y="132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71120</xdr:rowOff>
    </xdr:from>
    <xdr:to>
      <xdr:col>15</xdr:col>
      <xdr:colOff>50800</xdr:colOff>
      <xdr:row>75</xdr:row>
      <xdr:rowOff>135128</xdr:rowOff>
    </xdr:to>
    <xdr:cxnSp macro="">
      <xdr:nvCxnSpPr>
        <xdr:cNvPr id="186" name="直線コネクタ 185"/>
        <xdr:cNvCxnSpPr/>
      </xdr:nvCxnSpPr>
      <xdr:spPr>
        <a:xfrm flipV="1">
          <a:off x="2019300" y="1292987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134238</xdr:rowOff>
    </xdr:from>
    <xdr:to>
      <xdr:col>15</xdr:col>
      <xdr:colOff>101600</xdr:colOff>
      <xdr:row>77</xdr:row>
      <xdr:rowOff>64388</xdr:rowOff>
    </xdr:to>
    <xdr:sp macro="" textlink="">
      <xdr:nvSpPr>
        <xdr:cNvPr id="187" name="フローチャート: 判断 186"/>
        <xdr:cNvSpPr/>
      </xdr:nvSpPr>
      <xdr:spPr>
        <a:xfrm>
          <a:off x="2857500" y="131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55515</xdr:rowOff>
    </xdr:from>
    <xdr:ext cx="469744" cy="259045"/>
    <xdr:sp macro="" textlink="">
      <xdr:nvSpPr>
        <xdr:cNvPr id="188" name="テキスト ボックス 187"/>
        <xdr:cNvSpPr txBox="1"/>
      </xdr:nvSpPr>
      <xdr:spPr>
        <a:xfrm>
          <a:off x="2673428" y="13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135128</xdr:rowOff>
    </xdr:from>
    <xdr:to>
      <xdr:col>10</xdr:col>
      <xdr:colOff>114300</xdr:colOff>
      <xdr:row>76</xdr:row>
      <xdr:rowOff>22447</xdr:rowOff>
    </xdr:to>
    <xdr:cxnSp macro="">
      <xdr:nvCxnSpPr>
        <xdr:cNvPr id="189" name="直線コネクタ 188"/>
        <xdr:cNvCxnSpPr/>
      </xdr:nvCxnSpPr>
      <xdr:spPr>
        <a:xfrm flipV="1">
          <a:off x="1130300" y="12993878"/>
          <a:ext cx="889000" cy="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77279</xdr:rowOff>
    </xdr:from>
    <xdr:to>
      <xdr:col>10</xdr:col>
      <xdr:colOff>165100</xdr:colOff>
      <xdr:row>77</xdr:row>
      <xdr:rowOff>7429</xdr:rowOff>
    </xdr:to>
    <xdr:sp macro="" textlink="">
      <xdr:nvSpPr>
        <xdr:cNvPr id="190" name="フローチャート: 判断 189"/>
        <xdr:cNvSpPr/>
      </xdr:nvSpPr>
      <xdr:spPr>
        <a:xfrm>
          <a:off x="1968500" y="131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170006</xdr:rowOff>
    </xdr:from>
    <xdr:ext cx="469744" cy="259045"/>
    <xdr:sp macro="" textlink="">
      <xdr:nvSpPr>
        <xdr:cNvPr id="191" name="テキスト ボックス 190"/>
        <xdr:cNvSpPr txBox="1"/>
      </xdr:nvSpPr>
      <xdr:spPr>
        <a:xfrm>
          <a:off x="1784428" y="132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98425</xdr:rowOff>
    </xdr:from>
    <xdr:to>
      <xdr:col>6</xdr:col>
      <xdr:colOff>38100</xdr:colOff>
      <xdr:row>77</xdr:row>
      <xdr:rowOff>28575</xdr:rowOff>
    </xdr:to>
    <xdr:sp macro="" textlink="">
      <xdr:nvSpPr>
        <xdr:cNvPr id="192" name="フローチャート: 判断 191"/>
        <xdr:cNvSpPr/>
      </xdr:nvSpPr>
      <xdr:spPr>
        <a:xfrm>
          <a:off x="1079500" y="131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19702</xdr:rowOff>
    </xdr:from>
    <xdr:ext cx="469744" cy="259045"/>
    <xdr:sp macro="" textlink="">
      <xdr:nvSpPr>
        <xdr:cNvPr id="193" name="テキスト ボックス 192"/>
        <xdr:cNvSpPr txBox="1"/>
      </xdr:nvSpPr>
      <xdr:spPr>
        <a:xfrm>
          <a:off x="895428" y="132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137001</xdr:rowOff>
    </xdr:from>
    <xdr:to>
      <xdr:col>24</xdr:col>
      <xdr:colOff>114300</xdr:colOff>
      <xdr:row>75</xdr:row>
      <xdr:rowOff>67151</xdr:rowOff>
    </xdr:to>
    <xdr:sp macro="" textlink="">
      <xdr:nvSpPr>
        <xdr:cNvPr id="199" name="楕円 198"/>
        <xdr:cNvSpPr/>
      </xdr:nvSpPr>
      <xdr:spPr>
        <a:xfrm>
          <a:off x="4584700" y="128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159878</xdr:rowOff>
    </xdr:from>
    <xdr:ext cx="469744" cy="259045"/>
    <xdr:sp macro="" textlink="">
      <xdr:nvSpPr>
        <xdr:cNvPr id="200" name="維持補修費該当値テキスト"/>
        <xdr:cNvSpPr txBox="1"/>
      </xdr:nvSpPr>
      <xdr:spPr>
        <a:xfrm>
          <a:off x="4686300" y="1267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35751</xdr:rowOff>
    </xdr:from>
    <xdr:to>
      <xdr:col>20</xdr:col>
      <xdr:colOff>38100</xdr:colOff>
      <xdr:row>75</xdr:row>
      <xdr:rowOff>137351</xdr:rowOff>
    </xdr:to>
    <xdr:sp macro="" textlink="">
      <xdr:nvSpPr>
        <xdr:cNvPr id="201" name="楕円 200"/>
        <xdr:cNvSpPr/>
      </xdr:nvSpPr>
      <xdr:spPr>
        <a:xfrm>
          <a:off x="3746500" y="128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153878</xdr:rowOff>
    </xdr:from>
    <xdr:ext cx="469744" cy="259045"/>
    <xdr:sp macro="" textlink="">
      <xdr:nvSpPr>
        <xdr:cNvPr id="202" name="テキスト ボックス 201"/>
        <xdr:cNvSpPr txBox="1"/>
      </xdr:nvSpPr>
      <xdr:spPr>
        <a:xfrm>
          <a:off x="3562428" y="1266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20320</xdr:rowOff>
    </xdr:from>
    <xdr:to>
      <xdr:col>15</xdr:col>
      <xdr:colOff>101600</xdr:colOff>
      <xdr:row>75</xdr:row>
      <xdr:rowOff>121920</xdr:rowOff>
    </xdr:to>
    <xdr:sp macro="" textlink="">
      <xdr:nvSpPr>
        <xdr:cNvPr id="203" name="楕円 202"/>
        <xdr:cNvSpPr/>
      </xdr:nvSpPr>
      <xdr:spPr>
        <a:xfrm>
          <a:off x="2857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138447</xdr:rowOff>
    </xdr:from>
    <xdr:ext cx="469744" cy="259045"/>
    <xdr:sp macro="" textlink="">
      <xdr:nvSpPr>
        <xdr:cNvPr id="204" name="テキスト ボックス 203"/>
        <xdr:cNvSpPr txBox="1"/>
      </xdr:nvSpPr>
      <xdr:spPr>
        <a:xfrm>
          <a:off x="2673428" y="1265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84328</xdr:rowOff>
    </xdr:from>
    <xdr:to>
      <xdr:col>10</xdr:col>
      <xdr:colOff>165100</xdr:colOff>
      <xdr:row>76</xdr:row>
      <xdr:rowOff>14478</xdr:rowOff>
    </xdr:to>
    <xdr:sp macro="" textlink="">
      <xdr:nvSpPr>
        <xdr:cNvPr id="205" name="楕円 204"/>
        <xdr:cNvSpPr/>
      </xdr:nvSpPr>
      <xdr:spPr>
        <a:xfrm>
          <a:off x="19685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31005</xdr:rowOff>
    </xdr:from>
    <xdr:ext cx="469744" cy="259045"/>
    <xdr:sp macro="" textlink="">
      <xdr:nvSpPr>
        <xdr:cNvPr id="206" name="テキスト ボックス 205"/>
        <xdr:cNvSpPr txBox="1"/>
      </xdr:nvSpPr>
      <xdr:spPr>
        <a:xfrm>
          <a:off x="1784428" y="1271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143097</xdr:rowOff>
    </xdr:from>
    <xdr:to>
      <xdr:col>6</xdr:col>
      <xdr:colOff>38100</xdr:colOff>
      <xdr:row>76</xdr:row>
      <xdr:rowOff>73248</xdr:rowOff>
    </xdr:to>
    <xdr:sp macro="" textlink="">
      <xdr:nvSpPr>
        <xdr:cNvPr id="207" name="楕円 206"/>
        <xdr:cNvSpPr/>
      </xdr:nvSpPr>
      <xdr:spPr>
        <a:xfrm>
          <a:off x="1079500" y="13001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89774</xdr:rowOff>
    </xdr:from>
    <xdr:ext cx="469744" cy="259045"/>
    <xdr:sp macro="" textlink="">
      <xdr:nvSpPr>
        <xdr:cNvPr id="208" name="テキスト ボックス 207"/>
        <xdr:cNvSpPr txBox="1"/>
      </xdr:nvSpPr>
      <xdr:spPr>
        <a:xfrm>
          <a:off x="895428" y="1277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109885</xdr:rowOff>
    </xdr:from>
    <xdr:to>
      <xdr:col>24</xdr:col>
      <xdr:colOff>62865</xdr:colOff>
      <xdr:row>98</xdr:row>
      <xdr:rowOff>157597</xdr:rowOff>
    </xdr:to>
    <xdr:cxnSp macro="">
      <xdr:nvCxnSpPr>
        <xdr:cNvPr id="235" name="直線コネクタ 234"/>
        <xdr:cNvCxnSpPr/>
      </xdr:nvCxnSpPr>
      <xdr:spPr>
        <a:xfrm flipV="1">
          <a:off x="4633595" y="15540385"/>
          <a:ext cx="1270" cy="141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161424</xdr:rowOff>
    </xdr:from>
    <xdr:ext cx="534377" cy="259045"/>
    <xdr:sp macro="" textlink="">
      <xdr:nvSpPr>
        <xdr:cNvPr id="236" name="扶助費最小値テキスト"/>
        <xdr:cNvSpPr txBox="1"/>
      </xdr:nvSpPr>
      <xdr:spPr>
        <a:xfrm>
          <a:off x="4686300" y="169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157597</xdr:rowOff>
    </xdr:from>
    <xdr:to>
      <xdr:col>24</xdr:col>
      <xdr:colOff>152400</xdr:colOff>
      <xdr:row>98</xdr:row>
      <xdr:rowOff>157597</xdr:rowOff>
    </xdr:to>
    <xdr:cxnSp macro="">
      <xdr:nvCxnSpPr>
        <xdr:cNvPr id="237" name="直線コネクタ 236"/>
        <xdr:cNvCxnSpPr/>
      </xdr:nvCxnSpPr>
      <xdr:spPr>
        <a:xfrm>
          <a:off x="4546600" y="1695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56562</xdr:rowOff>
    </xdr:from>
    <xdr:ext cx="599010" cy="259045"/>
    <xdr:sp macro="" textlink="">
      <xdr:nvSpPr>
        <xdr:cNvPr id="238" name="扶助費最大値テキスト"/>
        <xdr:cNvSpPr txBox="1"/>
      </xdr:nvSpPr>
      <xdr:spPr>
        <a:xfrm>
          <a:off x="4686300" y="153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109885</xdr:rowOff>
    </xdr:from>
    <xdr:to>
      <xdr:col>24</xdr:col>
      <xdr:colOff>152400</xdr:colOff>
      <xdr:row>90</xdr:row>
      <xdr:rowOff>109885</xdr:rowOff>
    </xdr:to>
    <xdr:cxnSp macro="">
      <xdr:nvCxnSpPr>
        <xdr:cNvPr id="239" name="直線コネクタ 238"/>
        <xdr:cNvCxnSpPr/>
      </xdr:nvCxnSpPr>
      <xdr:spPr>
        <a:xfrm>
          <a:off x="4546600" y="155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148158</xdr:rowOff>
    </xdr:from>
    <xdr:to>
      <xdr:col>24</xdr:col>
      <xdr:colOff>63500</xdr:colOff>
      <xdr:row>92</xdr:row>
      <xdr:rowOff>52865</xdr:rowOff>
    </xdr:to>
    <xdr:cxnSp macro="">
      <xdr:nvCxnSpPr>
        <xdr:cNvPr id="240" name="直線コネクタ 239"/>
        <xdr:cNvCxnSpPr/>
      </xdr:nvCxnSpPr>
      <xdr:spPr>
        <a:xfrm>
          <a:off x="3797300" y="15407208"/>
          <a:ext cx="838200" cy="4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51717</xdr:rowOff>
    </xdr:from>
    <xdr:ext cx="534377" cy="259045"/>
    <xdr:sp macro="" textlink="">
      <xdr:nvSpPr>
        <xdr:cNvPr id="241" name="扶助費平均値テキスト"/>
        <xdr:cNvSpPr txBox="1"/>
      </xdr:nvSpPr>
      <xdr:spPr>
        <a:xfrm>
          <a:off x="4686300" y="16168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73290</xdr:rowOff>
    </xdr:from>
    <xdr:to>
      <xdr:col>24</xdr:col>
      <xdr:colOff>114300</xdr:colOff>
      <xdr:row>95</xdr:row>
      <xdr:rowOff>3440</xdr:rowOff>
    </xdr:to>
    <xdr:sp macro="" textlink="">
      <xdr:nvSpPr>
        <xdr:cNvPr id="242" name="フローチャート: 判断 241"/>
        <xdr:cNvSpPr/>
      </xdr:nvSpPr>
      <xdr:spPr>
        <a:xfrm>
          <a:off x="4584700" y="161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148158</xdr:rowOff>
    </xdr:from>
    <xdr:to>
      <xdr:col>19</xdr:col>
      <xdr:colOff>177800</xdr:colOff>
      <xdr:row>94</xdr:row>
      <xdr:rowOff>83955</xdr:rowOff>
    </xdr:to>
    <xdr:cxnSp macro="">
      <xdr:nvCxnSpPr>
        <xdr:cNvPr id="243" name="直線コネクタ 242"/>
        <xdr:cNvCxnSpPr/>
      </xdr:nvCxnSpPr>
      <xdr:spPr>
        <a:xfrm flipV="1">
          <a:off x="2908300" y="15407208"/>
          <a:ext cx="889000" cy="79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134162</xdr:rowOff>
    </xdr:from>
    <xdr:to>
      <xdr:col>20</xdr:col>
      <xdr:colOff>38100</xdr:colOff>
      <xdr:row>92</xdr:row>
      <xdr:rowOff>64312</xdr:rowOff>
    </xdr:to>
    <xdr:sp macro="" textlink="">
      <xdr:nvSpPr>
        <xdr:cNvPr id="244" name="フローチャート: 判断 243"/>
        <xdr:cNvSpPr/>
      </xdr:nvSpPr>
      <xdr:spPr>
        <a:xfrm>
          <a:off x="3746500" y="1573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55439</xdr:rowOff>
    </xdr:from>
    <xdr:ext cx="599010" cy="259045"/>
    <xdr:sp macro="" textlink="">
      <xdr:nvSpPr>
        <xdr:cNvPr id="245" name="テキスト ボックス 244"/>
        <xdr:cNvSpPr txBox="1"/>
      </xdr:nvSpPr>
      <xdr:spPr>
        <a:xfrm>
          <a:off x="3497795" y="158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83955</xdr:rowOff>
    </xdr:from>
    <xdr:to>
      <xdr:col>15</xdr:col>
      <xdr:colOff>50800</xdr:colOff>
      <xdr:row>94</xdr:row>
      <xdr:rowOff>146558</xdr:rowOff>
    </xdr:to>
    <xdr:cxnSp macro="">
      <xdr:nvCxnSpPr>
        <xdr:cNvPr id="246" name="直線コネクタ 245"/>
        <xdr:cNvCxnSpPr/>
      </xdr:nvCxnSpPr>
      <xdr:spPr>
        <a:xfrm flipV="1">
          <a:off x="2019300" y="16200255"/>
          <a:ext cx="889000" cy="6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31130</xdr:rowOff>
    </xdr:from>
    <xdr:to>
      <xdr:col>15</xdr:col>
      <xdr:colOff>101600</xdr:colOff>
      <xdr:row>96</xdr:row>
      <xdr:rowOff>132730</xdr:rowOff>
    </xdr:to>
    <xdr:sp macro="" textlink="">
      <xdr:nvSpPr>
        <xdr:cNvPr id="247" name="フローチャート: 判断 246"/>
        <xdr:cNvSpPr/>
      </xdr:nvSpPr>
      <xdr:spPr>
        <a:xfrm>
          <a:off x="2857500" y="164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123857</xdr:rowOff>
    </xdr:from>
    <xdr:ext cx="534377" cy="259045"/>
    <xdr:sp macro="" textlink="">
      <xdr:nvSpPr>
        <xdr:cNvPr id="248" name="テキスト ボックス 247"/>
        <xdr:cNvSpPr txBox="1"/>
      </xdr:nvSpPr>
      <xdr:spPr>
        <a:xfrm>
          <a:off x="2641111" y="165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146558</xdr:rowOff>
    </xdr:from>
    <xdr:to>
      <xdr:col>10</xdr:col>
      <xdr:colOff>114300</xdr:colOff>
      <xdr:row>95</xdr:row>
      <xdr:rowOff>123403</xdr:rowOff>
    </xdr:to>
    <xdr:cxnSp macro="">
      <xdr:nvCxnSpPr>
        <xdr:cNvPr id="249" name="直線コネクタ 248"/>
        <xdr:cNvCxnSpPr/>
      </xdr:nvCxnSpPr>
      <xdr:spPr>
        <a:xfrm flipV="1">
          <a:off x="1130300" y="16262858"/>
          <a:ext cx="889000" cy="14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114536</xdr:rowOff>
    </xdr:from>
    <xdr:to>
      <xdr:col>10</xdr:col>
      <xdr:colOff>165100</xdr:colOff>
      <xdr:row>97</xdr:row>
      <xdr:rowOff>44686</xdr:rowOff>
    </xdr:to>
    <xdr:sp macro="" textlink="">
      <xdr:nvSpPr>
        <xdr:cNvPr id="250" name="フローチャート: 判断 249"/>
        <xdr:cNvSpPr/>
      </xdr:nvSpPr>
      <xdr:spPr>
        <a:xfrm>
          <a:off x="1968500" y="165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35813</xdr:rowOff>
    </xdr:from>
    <xdr:ext cx="534377" cy="259045"/>
    <xdr:sp macro="" textlink="">
      <xdr:nvSpPr>
        <xdr:cNvPr id="251" name="テキスト ボックス 250"/>
        <xdr:cNvSpPr txBox="1"/>
      </xdr:nvSpPr>
      <xdr:spPr>
        <a:xfrm>
          <a:off x="1752111" y="166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108919</xdr:rowOff>
    </xdr:from>
    <xdr:to>
      <xdr:col>6</xdr:col>
      <xdr:colOff>38100</xdr:colOff>
      <xdr:row>98</xdr:row>
      <xdr:rowOff>39069</xdr:rowOff>
    </xdr:to>
    <xdr:sp macro="" textlink="">
      <xdr:nvSpPr>
        <xdr:cNvPr id="252" name="フローチャート: 判断 251"/>
        <xdr:cNvSpPr/>
      </xdr:nvSpPr>
      <xdr:spPr>
        <a:xfrm>
          <a:off x="1079500" y="1673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30196</xdr:rowOff>
    </xdr:from>
    <xdr:ext cx="534377" cy="259045"/>
    <xdr:sp macro="" textlink="">
      <xdr:nvSpPr>
        <xdr:cNvPr id="253" name="テキスト ボックス 252"/>
        <xdr:cNvSpPr txBox="1"/>
      </xdr:nvSpPr>
      <xdr:spPr>
        <a:xfrm>
          <a:off x="863111" y="1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2065</xdr:rowOff>
    </xdr:from>
    <xdr:to>
      <xdr:col>24</xdr:col>
      <xdr:colOff>114300</xdr:colOff>
      <xdr:row>92</xdr:row>
      <xdr:rowOff>103665</xdr:rowOff>
    </xdr:to>
    <xdr:sp macro="" textlink="">
      <xdr:nvSpPr>
        <xdr:cNvPr id="259" name="楕円 258"/>
        <xdr:cNvSpPr/>
      </xdr:nvSpPr>
      <xdr:spPr>
        <a:xfrm>
          <a:off x="4584700" y="157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24942</xdr:rowOff>
    </xdr:from>
    <xdr:ext cx="599010" cy="259045"/>
    <xdr:sp macro="" textlink="">
      <xdr:nvSpPr>
        <xdr:cNvPr id="260" name="扶助費該当値テキスト"/>
        <xdr:cNvSpPr txBox="1"/>
      </xdr:nvSpPr>
      <xdr:spPr>
        <a:xfrm>
          <a:off x="4686300" y="156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97358</xdr:rowOff>
    </xdr:from>
    <xdr:to>
      <xdr:col>20</xdr:col>
      <xdr:colOff>38100</xdr:colOff>
      <xdr:row>90</xdr:row>
      <xdr:rowOff>27508</xdr:rowOff>
    </xdr:to>
    <xdr:sp macro="" textlink="">
      <xdr:nvSpPr>
        <xdr:cNvPr id="261" name="楕円 260"/>
        <xdr:cNvSpPr/>
      </xdr:nvSpPr>
      <xdr:spPr>
        <a:xfrm>
          <a:off x="3746500" y="153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44035</xdr:rowOff>
    </xdr:from>
    <xdr:ext cx="599010" cy="259045"/>
    <xdr:sp macro="" textlink="">
      <xdr:nvSpPr>
        <xdr:cNvPr id="262" name="テキスト ボックス 261"/>
        <xdr:cNvSpPr txBox="1"/>
      </xdr:nvSpPr>
      <xdr:spPr>
        <a:xfrm>
          <a:off x="3497795" y="1513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33155</xdr:rowOff>
    </xdr:from>
    <xdr:to>
      <xdr:col>15</xdr:col>
      <xdr:colOff>101600</xdr:colOff>
      <xdr:row>94</xdr:row>
      <xdr:rowOff>134755</xdr:rowOff>
    </xdr:to>
    <xdr:sp macro="" textlink="">
      <xdr:nvSpPr>
        <xdr:cNvPr id="263" name="楕円 262"/>
        <xdr:cNvSpPr/>
      </xdr:nvSpPr>
      <xdr:spPr>
        <a:xfrm>
          <a:off x="2857500" y="16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151282</xdr:rowOff>
    </xdr:from>
    <xdr:ext cx="534377" cy="259045"/>
    <xdr:sp macro="" textlink="">
      <xdr:nvSpPr>
        <xdr:cNvPr id="264" name="テキスト ボックス 263"/>
        <xdr:cNvSpPr txBox="1"/>
      </xdr:nvSpPr>
      <xdr:spPr>
        <a:xfrm>
          <a:off x="2641111" y="15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95758</xdr:rowOff>
    </xdr:from>
    <xdr:to>
      <xdr:col>10</xdr:col>
      <xdr:colOff>165100</xdr:colOff>
      <xdr:row>95</xdr:row>
      <xdr:rowOff>25908</xdr:rowOff>
    </xdr:to>
    <xdr:sp macro="" textlink="">
      <xdr:nvSpPr>
        <xdr:cNvPr id="265" name="楕円 264"/>
        <xdr:cNvSpPr/>
      </xdr:nvSpPr>
      <xdr:spPr>
        <a:xfrm>
          <a:off x="1968500" y="162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42435</xdr:rowOff>
    </xdr:from>
    <xdr:ext cx="534377" cy="259045"/>
    <xdr:sp macro="" textlink="">
      <xdr:nvSpPr>
        <xdr:cNvPr id="266" name="テキスト ボックス 265"/>
        <xdr:cNvSpPr txBox="1"/>
      </xdr:nvSpPr>
      <xdr:spPr>
        <a:xfrm>
          <a:off x="1752111" y="159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72603</xdr:rowOff>
    </xdr:from>
    <xdr:to>
      <xdr:col>6</xdr:col>
      <xdr:colOff>38100</xdr:colOff>
      <xdr:row>96</xdr:row>
      <xdr:rowOff>2753</xdr:rowOff>
    </xdr:to>
    <xdr:sp macro="" textlink="">
      <xdr:nvSpPr>
        <xdr:cNvPr id="267" name="楕円 266"/>
        <xdr:cNvSpPr/>
      </xdr:nvSpPr>
      <xdr:spPr>
        <a:xfrm>
          <a:off x="1079500" y="163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19280</xdr:rowOff>
    </xdr:from>
    <xdr:ext cx="534377" cy="259045"/>
    <xdr:sp macro="" textlink="">
      <xdr:nvSpPr>
        <xdr:cNvPr id="268" name="テキスト ボックス 267"/>
        <xdr:cNvSpPr txBox="1"/>
      </xdr:nvSpPr>
      <xdr:spPr>
        <a:xfrm>
          <a:off x="863111" y="161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9" name="テキスト ボックス 278"/>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5" name="テキスト ボックス 28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46464</xdr:rowOff>
    </xdr:from>
    <xdr:to>
      <xdr:col>54</xdr:col>
      <xdr:colOff>189865</xdr:colOff>
      <xdr:row>39</xdr:row>
      <xdr:rowOff>83399</xdr:rowOff>
    </xdr:to>
    <xdr:cxnSp macro="">
      <xdr:nvCxnSpPr>
        <xdr:cNvPr id="295" name="直線コネクタ 294"/>
        <xdr:cNvCxnSpPr/>
      </xdr:nvCxnSpPr>
      <xdr:spPr>
        <a:xfrm flipV="1">
          <a:off x="10475595" y="6390114"/>
          <a:ext cx="1270" cy="37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87226</xdr:rowOff>
    </xdr:from>
    <xdr:ext cx="534377" cy="259045"/>
    <xdr:sp macro="" textlink="">
      <xdr:nvSpPr>
        <xdr:cNvPr id="296" name="補助費等最小値テキスト"/>
        <xdr:cNvSpPr txBox="1"/>
      </xdr:nvSpPr>
      <xdr:spPr>
        <a:xfrm>
          <a:off x="10528300" y="677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83399</xdr:rowOff>
    </xdr:from>
    <xdr:to>
      <xdr:col>55</xdr:col>
      <xdr:colOff>88900</xdr:colOff>
      <xdr:row>39</xdr:row>
      <xdr:rowOff>83399</xdr:rowOff>
    </xdr:to>
    <xdr:cxnSp macro="">
      <xdr:nvCxnSpPr>
        <xdr:cNvPr id="297" name="直線コネクタ 296"/>
        <xdr:cNvCxnSpPr/>
      </xdr:nvCxnSpPr>
      <xdr:spPr>
        <a:xfrm>
          <a:off x="10388600" y="67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164591</xdr:rowOff>
    </xdr:from>
    <xdr:ext cx="534377" cy="259045"/>
    <xdr:sp macro="" textlink="">
      <xdr:nvSpPr>
        <xdr:cNvPr id="298" name="補助費等最大値テキスト"/>
        <xdr:cNvSpPr txBox="1"/>
      </xdr:nvSpPr>
      <xdr:spPr>
        <a:xfrm>
          <a:off x="10528300" y="61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46464</xdr:rowOff>
    </xdr:from>
    <xdr:to>
      <xdr:col>55</xdr:col>
      <xdr:colOff>88900</xdr:colOff>
      <xdr:row>37</xdr:row>
      <xdr:rowOff>46464</xdr:rowOff>
    </xdr:to>
    <xdr:cxnSp macro="">
      <xdr:nvCxnSpPr>
        <xdr:cNvPr id="299" name="直線コネクタ 298"/>
        <xdr:cNvCxnSpPr/>
      </xdr:nvCxnSpPr>
      <xdr:spPr>
        <a:xfrm>
          <a:off x="10388600" y="639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148039</xdr:rowOff>
    </xdr:from>
    <xdr:to>
      <xdr:col>55</xdr:col>
      <xdr:colOff>0</xdr:colOff>
      <xdr:row>37</xdr:row>
      <xdr:rowOff>46464</xdr:rowOff>
    </xdr:to>
    <xdr:cxnSp macro="">
      <xdr:nvCxnSpPr>
        <xdr:cNvPr id="300" name="直線コネクタ 299"/>
        <xdr:cNvCxnSpPr/>
      </xdr:nvCxnSpPr>
      <xdr:spPr>
        <a:xfrm>
          <a:off x="9639300" y="6320239"/>
          <a:ext cx="8382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71855</xdr:rowOff>
    </xdr:from>
    <xdr:ext cx="534377" cy="259045"/>
    <xdr:sp macro="" textlink="">
      <xdr:nvSpPr>
        <xdr:cNvPr id="301" name="補助費等平均値テキスト"/>
        <xdr:cNvSpPr txBox="1"/>
      </xdr:nvSpPr>
      <xdr:spPr>
        <a:xfrm>
          <a:off x="10528300" y="658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93428</xdr:rowOff>
    </xdr:from>
    <xdr:to>
      <xdr:col>55</xdr:col>
      <xdr:colOff>50800</xdr:colOff>
      <xdr:row>39</xdr:row>
      <xdr:rowOff>23578</xdr:rowOff>
    </xdr:to>
    <xdr:sp macro="" textlink="">
      <xdr:nvSpPr>
        <xdr:cNvPr id="302" name="フローチャート: 判断 301"/>
        <xdr:cNvSpPr/>
      </xdr:nvSpPr>
      <xdr:spPr>
        <a:xfrm>
          <a:off x="10426700" y="66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30604</xdr:rowOff>
    </xdr:from>
    <xdr:to>
      <xdr:col>50</xdr:col>
      <xdr:colOff>114300</xdr:colOff>
      <xdr:row>36</xdr:row>
      <xdr:rowOff>148039</xdr:rowOff>
    </xdr:to>
    <xdr:cxnSp macro="">
      <xdr:nvCxnSpPr>
        <xdr:cNvPr id="303" name="直線コネクタ 302"/>
        <xdr:cNvCxnSpPr/>
      </xdr:nvCxnSpPr>
      <xdr:spPr>
        <a:xfrm>
          <a:off x="8750300" y="5345554"/>
          <a:ext cx="889000" cy="97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127740</xdr:rowOff>
    </xdr:from>
    <xdr:to>
      <xdr:col>50</xdr:col>
      <xdr:colOff>165100</xdr:colOff>
      <xdr:row>39</xdr:row>
      <xdr:rowOff>57890</xdr:rowOff>
    </xdr:to>
    <xdr:sp macro="" textlink="">
      <xdr:nvSpPr>
        <xdr:cNvPr id="304" name="フローチャート: 判断 303"/>
        <xdr:cNvSpPr/>
      </xdr:nvSpPr>
      <xdr:spPr>
        <a:xfrm>
          <a:off x="9588500" y="664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49017</xdr:rowOff>
    </xdr:from>
    <xdr:ext cx="534377" cy="259045"/>
    <xdr:sp macro="" textlink="">
      <xdr:nvSpPr>
        <xdr:cNvPr id="305" name="テキスト ボックス 304"/>
        <xdr:cNvSpPr txBox="1"/>
      </xdr:nvSpPr>
      <xdr:spPr>
        <a:xfrm>
          <a:off x="9372111" y="67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30604</xdr:rowOff>
    </xdr:from>
    <xdr:to>
      <xdr:col>45</xdr:col>
      <xdr:colOff>177800</xdr:colOff>
      <xdr:row>39</xdr:row>
      <xdr:rowOff>110994</xdr:rowOff>
    </xdr:to>
    <xdr:cxnSp macro="">
      <xdr:nvCxnSpPr>
        <xdr:cNvPr id="306" name="直線コネクタ 305"/>
        <xdr:cNvCxnSpPr/>
      </xdr:nvCxnSpPr>
      <xdr:spPr>
        <a:xfrm flipV="1">
          <a:off x="7861300" y="5345554"/>
          <a:ext cx="889000" cy="14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122722</xdr:rowOff>
    </xdr:from>
    <xdr:to>
      <xdr:col>46</xdr:col>
      <xdr:colOff>38100</xdr:colOff>
      <xdr:row>32</xdr:row>
      <xdr:rowOff>52872</xdr:rowOff>
    </xdr:to>
    <xdr:sp macro="" textlink="">
      <xdr:nvSpPr>
        <xdr:cNvPr id="307" name="フローチャート: 判断 306"/>
        <xdr:cNvSpPr/>
      </xdr:nvSpPr>
      <xdr:spPr>
        <a:xfrm>
          <a:off x="8699500" y="54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43999</xdr:rowOff>
    </xdr:from>
    <xdr:ext cx="599010" cy="259045"/>
    <xdr:sp macro="" textlink="">
      <xdr:nvSpPr>
        <xdr:cNvPr id="308" name="テキスト ボックス 307"/>
        <xdr:cNvSpPr txBox="1"/>
      </xdr:nvSpPr>
      <xdr:spPr>
        <a:xfrm>
          <a:off x="8450795" y="553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110994</xdr:rowOff>
    </xdr:from>
    <xdr:to>
      <xdr:col>41</xdr:col>
      <xdr:colOff>50800</xdr:colOff>
      <xdr:row>39</xdr:row>
      <xdr:rowOff>112105</xdr:rowOff>
    </xdr:to>
    <xdr:cxnSp macro="">
      <xdr:nvCxnSpPr>
        <xdr:cNvPr id="309" name="直線コネクタ 308"/>
        <xdr:cNvCxnSpPr/>
      </xdr:nvCxnSpPr>
      <xdr:spPr>
        <a:xfrm flipV="1">
          <a:off x="6972300" y="6797544"/>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110486</xdr:rowOff>
    </xdr:from>
    <xdr:to>
      <xdr:col>41</xdr:col>
      <xdr:colOff>101600</xdr:colOff>
      <xdr:row>40</xdr:row>
      <xdr:rowOff>40636</xdr:rowOff>
    </xdr:to>
    <xdr:sp macro="" textlink="">
      <xdr:nvSpPr>
        <xdr:cNvPr id="310" name="フローチャート: 判断 309"/>
        <xdr:cNvSpPr/>
      </xdr:nvSpPr>
      <xdr:spPr>
        <a:xfrm>
          <a:off x="7810500" y="679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31763</xdr:rowOff>
    </xdr:from>
    <xdr:ext cx="534377" cy="259045"/>
    <xdr:sp macro="" textlink="">
      <xdr:nvSpPr>
        <xdr:cNvPr id="311" name="テキスト ボックス 310"/>
        <xdr:cNvSpPr txBox="1"/>
      </xdr:nvSpPr>
      <xdr:spPr>
        <a:xfrm>
          <a:off x="7594111" y="68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124453</xdr:rowOff>
    </xdr:from>
    <xdr:to>
      <xdr:col>36</xdr:col>
      <xdr:colOff>165100</xdr:colOff>
      <xdr:row>40</xdr:row>
      <xdr:rowOff>54603</xdr:rowOff>
    </xdr:to>
    <xdr:sp macro="" textlink="">
      <xdr:nvSpPr>
        <xdr:cNvPr id="312" name="フローチャート: 判断 311"/>
        <xdr:cNvSpPr/>
      </xdr:nvSpPr>
      <xdr:spPr>
        <a:xfrm>
          <a:off x="6921500" y="681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45730</xdr:rowOff>
    </xdr:from>
    <xdr:ext cx="534377" cy="259045"/>
    <xdr:sp macro="" textlink="">
      <xdr:nvSpPr>
        <xdr:cNvPr id="313" name="テキスト ボックス 312"/>
        <xdr:cNvSpPr txBox="1"/>
      </xdr:nvSpPr>
      <xdr:spPr>
        <a:xfrm>
          <a:off x="6705111" y="690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167114</xdr:rowOff>
    </xdr:from>
    <xdr:to>
      <xdr:col>55</xdr:col>
      <xdr:colOff>50800</xdr:colOff>
      <xdr:row>37</xdr:row>
      <xdr:rowOff>97264</xdr:rowOff>
    </xdr:to>
    <xdr:sp macro="" textlink="">
      <xdr:nvSpPr>
        <xdr:cNvPr id="319" name="楕円 318"/>
        <xdr:cNvSpPr/>
      </xdr:nvSpPr>
      <xdr:spPr>
        <a:xfrm>
          <a:off x="10426700" y="63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120141</xdr:rowOff>
    </xdr:from>
    <xdr:ext cx="534377" cy="259045"/>
    <xdr:sp macro="" textlink="">
      <xdr:nvSpPr>
        <xdr:cNvPr id="320" name="補助費等該当値テキスト"/>
        <xdr:cNvSpPr txBox="1"/>
      </xdr:nvSpPr>
      <xdr:spPr>
        <a:xfrm>
          <a:off x="10528300" y="62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97239</xdr:rowOff>
    </xdr:from>
    <xdr:to>
      <xdr:col>50</xdr:col>
      <xdr:colOff>165100</xdr:colOff>
      <xdr:row>37</xdr:row>
      <xdr:rowOff>27389</xdr:rowOff>
    </xdr:to>
    <xdr:sp macro="" textlink="">
      <xdr:nvSpPr>
        <xdr:cNvPr id="321" name="楕円 320"/>
        <xdr:cNvSpPr/>
      </xdr:nvSpPr>
      <xdr:spPr>
        <a:xfrm>
          <a:off x="9588500" y="62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43916</xdr:rowOff>
    </xdr:from>
    <xdr:ext cx="599010" cy="259045"/>
    <xdr:sp macro="" textlink="">
      <xdr:nvSpPr>
        <xdr:cNvPr id="322" name="テキスト ボックス 321"/>
        <xdr:cNvSpPr txBox="1"/>
      </xdr:nvSpPr>
      <xdr:spPr>
        <a:xfrm>
          <a:off x="9339795" y="60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151254</xdr:rowOff>
    </xdr:from>
    <xdr:to>
      <xdr:col>46</xdr:col>
      <xdr:colOff>38100</xdr:colOff>
      <xdr:row>31</xdr:row>
      <xdr:rowOff>81404</xdr:rowOff>
    </xdr:to>
    <xdr:sp macro="" textlink="">
      <xdr:nvSpPr>
        <xdr:cNvPr id="323" name="楕円 322"/>
        <xdr:cNvSpPr/>
      </xdr:nvSpPr>
      <xdr:spPr>
        <a:xfrm>
          <a:off x="8699500" y="52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97931</xdr:rowOff>
    </xdr:from>
    <xdr:ext cx="599010" cy="259045"/>
    <xdr:sp macro="" textlink="">
      <xdr:nvSpPr>
        <xdr:cNvPr id="324" name="テキスト ボックス 323"/>
        <xdr:cNvSpPr txBox="1"/>
      </xdr:nvSpPr>
      <xdr:spPr>
        <a:xfrm>
          <a:off x="8450795" y="506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60194</xdr:rowOff>
    </xdr:from>
    <xdr:to>
      <xdr:col>41</xdr:col>
      <xdr:colOff>101600</xdr:colOff>
      <xdr:row>39</xdr:row>
      <xdr:rowOff>161794</xdr:rowOff>
    </xdr:to>
    <xdr:sp macro="" textlink="">
      <xdr:nvSpPr>
        <xdr:cNvPr id="325" name="楕円 324"/>
        <xdr:cNvSpPr/>
      </xdr:nvSpPr>
      <xdr:spPr>
        <a:xfrm>
          <a:off x="7810500" y="6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6871</xdr:rowOff>
    </xdr:from>
    <xdr:ext cx="534377" cy="259045"/>
    <xdr:sp macro="" textlink="">
      <xdr:nvSpPr>
        <xdr:cNvPr id="326" name="テキスト ボックス 325"/>
        <xdr:cNvSpPr txBox="1"/>
      </xdr:nvSpPr>
      <xdr:spPr>
        <a:xfrm>
          <a:off x="7594111" y="65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61305</xdr:rowOff>
    </xdr:from>
    <xdr:to>
      <xdr:col>36</xdr:col>
      <xdr:colOff>165100</xdr:colOff>
      <xdr:row>39</xdr:row>
      <xdr:rowOff>162905</xdr:rowOff>
    </xdr:to>
    <xdr:sp macro="" textlink="">
      <xdr:nvSpPr>
        <xdr:cNvPr id="327" name="楕円 326"/>
        <xdr:cNvSpPr/>
      </xdr:nvSpPr>
      <xdr:spPr>
        <a:xfrm>
          <a:off x="6921500" y="67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7982</xdr:rowOff>
    </xdr:from>
    <xdr:ext cx="534377" cy="259045"/>
    <xdr:sp macro="" textlink="">
      <xdr:nvSpPr>
        <xdr:cNvPr id="328" name="テキスト ボックス 327"/>
        <xdr:cNvSpPr txBox="1"/>
      </xdr:nvSpPr>
      <xdr:spPr>
        <a:xfrm>
          <a:off x="6705111" y="652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8" name="テキスト ボックス 34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136957</xdr:rowOff>
    </xdr:from>
    <xdr:to>
      <xdr:col>54</xdr:col>
      <xdr:colOff>189865</xdr:colOff>
      <xdr:row>58</xdr:row>
      <xdr:rowOff>52233</xdr:rowOff>
    </xdr:to>
    <xdr:cxnSp macro="">
      <xdr:nvCxnSpPr>
        <xdr:cNvPr id="354" name="直線コネクタ 353"/>
        <xdr:cNvCxnSpPr/>
      </xdr:nvCxnSpPr>
      <xdr:spPr>
        <a:xfrm flipV="1">
          <a:off x="10475595" y="9566707"/>
          <a:ext cx="1270" cy="42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56060</xdr:rowOff>
    </xdr:from>
    <xdr:ext cx="534377" cy="259045"/>
    <xdr:sp macro="" textlink="">
      <xdr:nvSpPr>
        <xdr:cNvPr id="355" name="普通建設事業費最小値テキスト"/>
        <xdr:cNvSpPr txBox="1"/>
      </xdr:nvSpPr>
      <xdr:spPr>
        <a:xfrm>
          <a:off x="10528300" y="100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52233</xdr:rowOff>
    </xdr:from>
    <xdr:to>
      <xdr:col>55</xdr:col>
      <xdr:colOff>88900</xdr:colOff>
      <xdr:row>58</xdr:row>
      <xdr:rowOff>52233</xdr:rowOff>
    </xdr:to>
    <xdr:cxnSp macro="">
      <xdr:nvCxnSpPr>
        <xdr:cNvPr id="356" name="直線コネクタ 355"/>
        <xdr:cNvCxnSpPr/>
      </xdr:nvCxnSpPr>
      <xdr:spPr>
        <a:xfrm>
          <a:off x="10388600" y="999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83634</xdr:rowOff>
    </xdr:from>
    <xdr:ext cx="534377" cy="259045"/>
    <xdr:sp macro="" textlink="">
      <xdr:nvSpPr>
        <xdr:cNvPr id="357" name="普通建設事業費最大値テキスト"/>
        <xdr:cNvSpPr txBox="1"/>
      </xdr:nvSpPr>
      <xdr:spPr>
        <a:xfrm>
          <a:off x="10528300" y="93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136957</xdr:rowOff>
    </xdr:from>
    <xdr:to>
      <xdr:col>55</xdr:col>
      <xdr:colOff>88900</xdr:colOff>
      <xdr:row>55</xdr:row>
      <xdr:rowOff>136957</xdr:rowOff>
    </xdr:to>
    <xdr:cxnSp macro="">
      <xdr:nvCxnSpPr>
        <xdr:cNvPr id="358" name="直線コネクタ 357"/>
        <xdr:cNvCxnSpPr/>
      </xdr:nvCxnSpPr>
      <xdr:spPr>
        <a:xfrm>
          <a:off x="10388600" y="95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55684</xdr:rowOff>
    </xdr:from>
    <xdr:to>
      <xdr:col>55</xdr:col>
      <xdr:colOff>0</xdr:colOff>
      <xdr:row>57</xdr:row>
      <xdr:rowOff>122055</xdr:rowOff>
    </xdr:to>
    <xdr:cxnSp macro="">
      <xdr:nvCxnSpPr>
        <xdr:cNvPr id="359" name="直線コネクタ 358"/>
        <xdr:cNvCxnSpPr/>
      </xdr:nvCxnSpPr>
      <xdr:spPr>
        <a:xfrm>
          <a:off x="9639300" y="9828334"/>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7350</xdr:rowOff>
    </xdr:from>
    <xdr:ext cx="534377" cy="259045"/>
    <xdr:sp macro="" textlink="">
      <xdr:nvSpPr>
        <xdr:cNvPr id="360" name="普通建設事業費平均値テキスト"/>
        <xdr:cNvSpPr txBox="1"/>
      </xdr:nvSpPr>
      <xdr:spPr>
        <a:xfrm>
          <a:off x="10528300" y="96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155923</xdr:rowOff>
    </xdr:from>
    <xdr:to>
      <xdr:col>55</xdr:col>
      <xdr:colOff>50800</xdr:colOff>
      <xdr:row>57</xdr:row>
      <xdr:rowOff>86073</xdr:rowOff>
    </xdr:to>
    <xdr:sp macro="" textlink="">
      <xdr:nvSpPr>
        <xdr:cNvPr id="361" name="フローチャート: 判断 360"/>
        <xdr:cNvSpPr/>
      </xdr:nvSpPr>
      <xdr:spPr>
        <a:xfrm>
          <a:off x="10426700" y="975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24224</xdr:rowOff>
    </xdr:from>
    <xdr:to>
      <xdr:col>50</xdr:col>
      <xdr:colOff>114300</xdr:colOff>
      <xdr:row>57</xdr:row>
      <xdr:rowOff>55684</xdr:rowOff>
    </xdr:to>
    <xdr:cxnSp macro="">
      <xdr:nvCxnSpPr>
        <xdr:cNvPr id="362" name="直線コネクタ 361"/>
        <xdr:cNvCxnSpPr/>
      </xdr:nvCxnSpPr>
      <xdr:spPr>
        <a:xfrm>
          <a:off x="8750300" y="9625424"/>
          <a:ext cx="889000" cy="2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118215</xdr:rowOff>
    </xdr:from>
    <xdr:to>
      <xdr:col>50</xdr:col>
      <xdr:colOff>165100</xdr:colOff>
      <xdr:row>57</xdr:row>
      <xdr:rowOff>48365</xdr:rowOff>
    </xdr:to>
    <xdr:sp macro="" textlink="">
      <xdr:nvSpPr>
        <xdr:cNvPr id="363" name="フローチャート: 判断 362"/>
        <xdr:cNvSpPr/>
      </xdr:nvSpPr>
      <xdr:spPr>
        <a:xfrm>
          <a:off x="9588500" y="971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64892</xdr:rowOff>
    </xdr:from>
    <xdr:ext cx="534377" cy="259045"/>
    <xdr:sp macro="" textlink="">
      <xdr:nvSpPr>
        <xdr:cNvPr id="364" name="テキスト ボックス 363"/>
        <xdr:cNvSpPr txBox="1"/>
      </xdr:nvSpPr>
      <xdr:spPr>
        <a:xfrm>
          <a:off x="9372111" y="949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99478</xdr:rowOff>
    </xdr:from>
    <xdr:to>
      <xdr:col>45</xdr:col>
      <xdr:colOff>177800</xdr:colOff>
      <xdr:row>56</xdr:row>
      <xdr:rowOff>24224</xdr:rowOff>
    </xdr:to>
    <xdr:cxnSp macro="">
      <xdr:nvCxnSpPr>
        <xdr:cNvPr id="365" name="直線コネクタ 364"/>
        <xdr:cNvCxnSpPr/>
      </xdr:nvCxnSpPr>
      <xdr:spPr>
        <a:xfrm>
          <a:off x="7861300" y="9186328"/>
          <a:ext cx="889000" cy="43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4438</xdr:rowOff>
    </xdr:from>
    <xdr:to>
      <xdr:col>46</xdr:col>
      <xdr:colOff>38100</xdr:colOff>
      <xdr:row>55</xdr:row>
      <xdr:rowOff>106038</xdr:rowOff>
    </xdr:to>
    <xdr:sp macro="" textlink="">
      <xdr:nvSpPr>
        <xdr:cNvPr id="366" name="フローチャート: 判断 365"/>
        <xdr:cNvSpPr/>
      </xdr:nvSpPr>
      <xdr:spPr>
        <a:xfrm>
          <a:off x="8699500" y="943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122565</xdr:rowOff>
    </xdr:from>
    <xdr:ext cx="534377" cy="259045"/>
    <xdr:sp macro="" textlink="">
      <xdr:nvSpPr>
        <xdr:cNvPr id="367" name="テキスト ボックス 366"/>
        <xdr:cNvSpPr txBox="1"/>
      </xdr:nvSpPr>
      <xdr:spPr>
        <a:xfrm>
          <a:off x="8483111" y="92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150216</xdr:rowOff>
    </xdr:from>
    <xdr:to>
      <xdr:col>41</xdr:col>
      <xdr:colOff>50800</xdr:colOff>
      <xdr:row>53</xdr:row>
      <xdr:rowOff>99478</xdr:rowOff>
    </xdr:to>
    <xdr:cxnSp macro="">
      <xdr:nvCxnSpPr>
        <xdr:cNvPr id="368" name="直線コネクタ 367"/>
        <xdr:cNvCxnSpPr/>
      </xdr:nvCxnSpPr>
      <xdr:spPr>
        <a:xfrm>
          <a:off x="6972300" y="8551266"/>
          <a:ext cx="889000" cy="6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125868</xdr:rowOff>
    </xdr:from>
    <xdr:to>
      <xdr:col>41</xdr:col>
      <xdr:colOff>101600</xdr:colOff>
      <xdr:row>55</xdr:row>
      <xdr:rowOff>56018</xdr:rowOff>
    </xdr:to>
    <xdr:sp macro="" textlink="">
      <xdr:nvSpPr>
        <xdr:cNvPr id="369" name="フローチャート: 判断 368"/>
        <xdr:cNvSpPr/>
      </xdr:nvSpPr>
      <xdr:spPr>
        <a:xfrm>
          <a:off x="7810500" y="938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47145</xdr:rowOff>
    </xdr:from>
    <xdr:ext cx="534377" cy="259045"/>
    <xdr:sp macro="" textlink="">
      <xdr:nvSpPr>
        <xdr:cNvPr id="370" name="テキスト ボックス 369"/>
        <xdr:cNvSpPr txBox="1"/>
      </xdr:nvSpPr>
      <xdr:spPr>
        <a:xfrm>
          <a:off x="7594111" y="94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42690</xdr:rowOff>
    </xdr:from>
    <xdr:to>
      <xdr:col>36</xdr:col>
      <xdr:colOff>165100</xdr:colOff>
      <xdr:row>54</xdr:row>
      <xdr:rowOff>144290</xdr:rowOff>
    </xdr:to>
    <xdr:sp macro="" textlink="">
      <xdr:nvSpPr>
        <xdr:cNvPr id="371" name="フローチャート: 判断 370"/>
        <xdr:cNvSpPr/>
      </xdr:nvSpPr>
      <xdr:spPr>
        <a:xfrm>
          <a:off x="6921500" y="93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135417</xdr:rowOff>
    </xdr:from>
    <xdr:ext cx="534377" cy="259045"/>
    <xdr:sp macro="" textlink="">
      <xdr:nvSpPr>
        <xdr:cNvPr id="372" name="テキスト ボックス 371"/>
        <xdr:cNvSpPr txBox="1"/>
      </xdr:nvSpPr>
      <xdr:spPr>
        <a:xfrm>
          <a:off x="6705111" y="93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71255</xdr:rowOff>
    </xdr:from>
    <xdr:to>
      <xdr:col>55</xdr:col>
      <xdr:colOff>50800</xdr:colOff>
      <xdr:row>58</xdr:row>
      <xdr:rowOff>1405</xdr:rowOff>
    </xdr:to>
    <xdr:sp macro="" textlink="">
      <xdr:nvSpPr>
        <xdr:cNvPr id="378" name="楕円 377"/>
        <xdr:cNvSpPr/>
      </xdr:nvSpPr>
      <xdr:spPr>
        <a:xfrm>
          <a:off x="10426700" y="9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157632</xdr:rowOff>
    </xdr:from>
    <xdr:ext cx="534377" cy="259045"/>
    <xdr:sp macro="" textlink="">
      <xdr:nvSpPr>
        <xdr:cNvPr id="379" name="普通建設事業費該当値テキスト"/>
        <xdr:cNvSpPr txBox="1"/>
      </xdr:nvSpPr>
      <xdr:spPr>
        <a:xfrm>
          <a:off x="10528300" y="97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4884</xdr:rowOff>
    </xdr:from>
    <xdr:to>
      <xdr:col>50</xdr:col>
      <xdr:colOff>165100</xdr:colOff>
      <xdr:row>57</xdr:row>
      <xdr:rowOff>106484</xdr:rowOff>
    </xdr:to>
    <xdr:sp macro="" textlink="">
      <xdr:nvSpPr>
        <xdr:cNvPr id="380" name="楕円 379"/>
        <xdr:cNvSpPr/>
      </xdr:nvSpPr>
      <xdr:spPr>
        <a:xfrm>
          <a:off x="9588500" y="97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97611</xdr:rowOff>
    </xdr:from>
    <xdr:ext cx="534377" cy="259045"/>
    <xdr:sp macro="" textlink="">
      <xdr:nvSpPr>
        <xdr:cNvPr id="381" name="テキスト ボックス 380"/>
        <xdr:cNvSpPr txBox="1"/>
      </xdr:nvSpPr>
      <xdr:spPr>
        <a:xfrm>
          <a:off x="9372111" y="9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144874</xdr:rowOff>
    </xdr:from>
    <xdr:to>
      <xdr:col>46</xdr:col>
      <xdr:colOff>38100</xdr:colOff>
      <xdr:row>56</xdr:row>
      <xdr:rowOff>75024</xdr:rowOff>
    </xdr:to>
    <xdr:sp macro="" textlink="">
      <xdr:nvSpPr>
        <xdr:cNvPr id="382" name="楕円 381"/>
        <xdr:cNvSpPr/>
      </xdr:nvSpPr>
      <xdr:spPr>
        <a:xfrm>
          <a:off x="8699500" y="95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66151</xdr:rowOff>
    </xdr:from>
    <xdr:ext cx="534377" cy="259045"/>
    <xdr:sp macro="" textlink="">
      <xdr:nvSpPr>
        <xdr:cNvPr id="383" name="テキスト ボックス 382"/>
        <xdr:cNvSpPr txBox="1"/>
      </xdr:nvSpPr>
      <xdr:spPr>
        <a:xfrm>
          <a:off x="8483111" y="96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48678</xdr:rowOff>
    </xdr:from>
    <xdr:to>
      <xdr:col>41</xdr:col>
      <xdr:colOff>101600</xdr:colOff>
      <xdr:row>53</xdr:row>
      <xdr:rowOff>150278</xdr:rowOff>
    </xdr:to>
    <xdr:sp macro="" textlink="">
      <xdr:nvSpPr>
        <xdr:cNvPr id="384" name="楕円 383"/>
        <xdr:cNvSpPr/>
      </xdr:nvSpPr>
      <xdr:spPr>
        <a:xfrm>
          <a:off x="7810500" y="91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166805</xdr:rowOff>
    </xdr:from>
    <xdr:ext cx="534377" cy="259045"/>
    <xdr:sp macro="" textlink="">
      <xdr:nvSpPr>
        <xdr:cNvPr id="385" name="テキスト ボックス 384"/>
        <xdr:cNvSpPr txBox="1"/>
      </xdr:nvSpPr>
      <xdr:spPr>
        <a:xfrm>
          <a:off x="7594111" y="891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99416</xdr:rowOff>
    </xdr:from>
    <xdr:to>
      <xdr:col>36</xdr:col>
      <xdr:colOff>165100</xdr:colOff>
      <xdr:row>50</xdr:row>
      <xdr:rowOff>29566</xdr:rowOff>
    </xdr:to>
    <xdr:sp macro="" textlink="">
      <xdr:nvSpPr>
        <xdr:cNvPr id="386" name="楕円 385"/>
        <xdr:cNvSpPr/>
      </xdr:nvSpPr>
      <xdr:spPr>
        <a:xfrm>
          <a:off x="6921500" y="85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46093</xdr:rowOff>
    </xdr:from>
    <xdr:ext cx="599010" cy="259045"/>
    <xdr:sp macro="" textlink="">
      <xdr:nvSpPr>
        <xdr:cNvPr id="387" name="テキスト ボックス 386"/>
        <xdr:cNvSpPr txBox="1"/>
      </xdr:nvSpPr>
      <xdr:spPr>
        <a:xfrm>
          <a:off x="6672795" y="827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44411</xdr:rowOff>
    </xdr:from>
    <xdr:to>
      <xdr:col>54</xdr:col>
      <xdr:colOff>189865</xdr:colOff>
      <xdr:row>78</xdr:row>
      <xdr:rowOff>169266</xdr:rowOff>
    </xdr:to>
    <xdr:cxnSp macro="">
      <xdr:nvCxnSpPr>
        <xdr:cNvPr id="411" name="直線コネクタ 410"/>
        <xdr:cNvCxnSpPr/>
      </xdr:nvCxnSpPr>
      <xdr:spPr>
        <a:xfrm flipV="1">
          <a:off x="10475595" y="13074611"/>
          <a:ext cx="1270" cy="46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1643</xdr:rowOff>
    </xdr:from>
    <xdr:ext cx="469744" cy="259045"/>
    <xdr:sp macro="" textlink="">
      <xdr:nvSpPr>
        <xdr:cNvPr id="412" name="普通建設事業費 （ うち新規整備　）最小値テキスト"/>
        <xdr:cNvSpPr txBox="1"/>
      </xdr:nvSpPr>
      <xdr:spPr>
        <a:xfrm>
          <a:off x="10528300"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169266</xdr:rowOff>
    </xdr:from>
    <xdr:to>
      <xdr:col>55</xdr:col>
      <xdr:colOff>88900</xdr:colOff>
      <xdr:row>78</xdr:row>
      <xdr:rowOff>169266</xdr:rowOff>
    </xdr:to>
    <xdr:cxnSp macro="">
      <xdr:nvCxnSpPr>
        <xdr:cNvPr id="413" name="直線コネクタ 412"/>
        <xdr:cNvCxnSpPr/>
      </xdr:nvCxnSpPr>
      <xdr:spPr>
        <a:xfrm>
          <a:off x="10388600" y="13542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162539</xdr:rowOff>
    </xdr:from>
    <xdr:ext cx="534377" cy="259045"/>
    <xdr:sp macro="" textlink="">
      <xdr:nvSpPr>
        <xdr:cNvPr id="414" name="普通建設事業費 （ うち新規整備　）最大値テキスト"/>
        <xdr:cNvSpPr txBox="1"/>
      </xdr:nvSpPr>
      <xdr:spPr>
        <a:xfrm>
          <a:off x="10528300" y="128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44411</xdr:rowOff>
    </xdr:from>
    <xdr:to>
      <xdr:col>55</xdr:col>
      <xdr:colOff>88900</xdr:colOff>
      <xdr:row>76</xdr:row>
      <xdr:rowOff>44411</xdr:rowOff>
    </xdr:to>
    <xdr:cxnSp macro="">
      <xdr:nvCxnSpPr>
        <xdr:cNvPr id="415" name="直線コネクタ 414"/>
        <xdr:cNvCxnSpPr/>
      </xdr:nvCxnSpPr>
      <xdr:spPr>
        <a:xfrm>
          <a:off x="10388600" y="1307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44411</xdr:rowOff>
    </xdr:from>
    <xdr:to>
      <xdr:col>55</xdr:col>
      <xdr:colOff>0</xdr:colOff>
      <xdr:row>78</xdr:row>
      <xdr:rowOff>64796</xdr:rowOff>
    </xdr:to>
    <xdr:cxnSp macro="">
      <xdr:nvCxnSpPr>
        <xdr:cNvPr id="416" name="直線コネクタ 415"/>
        <xdr:cNvCxnSpPr/>
      </xdr:nvCxnSpPr>
      <xdr:spPr>
        <a:xfrm flipV="1">
          <a:off x="9639300" y="13074611"/>
          <a:ext cx="838200" cy="3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73499</xdr:rowOff>
    </xdr:from>
    <xdr:ext cx="469744" cy="259045"/>
    <xdr:sp macro="" textlink="">
      <xdr:nvSpPr>
        <xdr:cNvPr id="417" name="普通建設事業費 （ うち新規整備　）平均値テキスト"/>
        <xdr:cNvSpPr txBox="1"/>
      </xdr:nvSpPr>
      <xdr:spPr>
        <a:xfrm>
          <a:off x="10528300" y="13275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95072</xdr:rowOff>
    </xdr:from>
    <xdr:to>
      <xdr:col>55</xdr:col>
      <xdr:colOff>50800</xdr:colOff>
      <xdr:row>78</xdr:row>
      <xdr:rowOff>25222</xdr:rowOff>
    </xdr:to>
    <xdr:sp macro="" textlink="">
      <xdr:nvSpPr>
        <xdr:cNvPr id="418" name="フローチャート: 判断 417"/>
        <xdr:cNvSpPr/>
      </xdr:nvSpPr>
      <xdr:spPr>
        <a:xfrm>
          <a:off x="104267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40069</xdr:rowOff>
    </xdr:from>
    <xdr:to>
      <xdr:col>50</xdr:col>
      <xdr:colOff>114300</xdr:colOff>
      <xdr:row>78</xdr:row>
      <xdr:rowOff>64796</xdr:rowOff>
    </xdr:to>
    <xdr:cxnSp macro="">
      <xdr:nvCxnSpPr>
        <xdr:cNvPr id="419" name="直線コネクタ 418"/>
        <xdr:cNvCxnSpPr/>
      </xdr:nvCxnSpPr>
      <xdr:spPr>
        <a:xfrm>
          <a:off x="8750300" y="13241719"/>
          <a:ext cx="889000" cy="1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84595</xdr:rowOff>
    </xdr:from>
    <xdr:to>
      <xdr:col>50</xdr:col>
      <xdr:colOff>165100</xdr:colOff>
      <xdr:row>78</xdr:row>
      <xdr:rowOff>14745</xdr:rowOff>
    </xdr:to>
    <xdr:sp macro="" textlink="">
      <xdr:nvSpPr>
        <xdr:cNvPr id="420" name="フローチャート: 判断 419"/>
        <xdr:cNvSpPr/>
      </xdr:nvSpPr>
      <xdr:spPr>
        <a:xfrm>
          <a:off x="9588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31272</xdr:rowOff>
    </xdr:from>
    <xdr:ext cx="469744" cy="259045"/>
    <xdr:sp macro="" textlink="">
      <xdr:nvSpPr>
        <xdr:cNvPr id="421" name="テキスト ボックス 420"/>
        <xdr:cNvSpPr txBox="1"/>
      </xdr:nvSpPr>
      <xdr:spPr>
        <a:xfrm>
          <a:off x="9404428" y="130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88608</xdr:rowOff>
    </xdr:from>
    <xdr:to>
      <xdr:col>45</xdr:col>
      <xdr:colOff>177800</xdr:colOff>
      <xdr:row>77</xdr:row>
      <xdr:rowOff>40069</xdr:rowOff>
    </xdr:to>
    <xdr:cxnSp macro="">
      <xdr:nvCxnSpPr>
        <xdr:cNvPr id="422" name="直線コネクタ 421"/>
        <xdr:cNvCxnSpPr/>
      </xdr:nvCxnSpPr>
      <xdr:spPr>
        <a:xfrm>
          <a:off x="7861300" y="12775908"/>
          <a:ext cx="889000" cy="4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18415</xdr:rowOff>
    </xdr:from>
    <xdr:to>
      <xdr:col>46</xdr:col>
      <xdr:colOff>38100</xdr:colOff>
      <xdr:row>74</xdr:row>
      <xdr:rowOff>120015</xdr:rowOff>
    </xdr:to>
    <xdr:sp macro="" textlink="">
      <xdr:nvSpPr>
        <xdr:cNvPr id="423" name="フローチャート: 判断 422"/>
        <xdr:cNvSpPr/>
      </xdr:nvSpPr>
      <xdr:spPr>
        <a:xfrm>
          <a:off x="8699500" y="1270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136542</xdr:rowOff>
    </xdr:from>
    <xdr:ext cx="534377" cy="259045"/>
    <xdr:sp macro="" textlink="">
      <xdr:nvSpPr>
        <xdr:cNvPr id="424" name="テキスト ボックス 423"/>
        <xdr:cNvSpPr txBox="1"/>
      </xdr:nvSpPr>
      <xdr:spPr>
        <a:xfrm>
          <a:off x="8483111" y="124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63462</xdr:rowOff>
    </xdr:from>
    <xdr:to>
      <xdr:col>41</xdr:col>
      <xdr:colOff>50800</xdr:colOff>
      <xdr:row>74</xdr:row>
      <xdr:rowOff>88608</xdr:rowOff>
    </xdr:to>
    <xdr:cxnSp macro="">
      <xdr:nvCxnSpPr>
        <xdr:cNvPr id="425" name="直線コネクタ 424"/>
        <xdr:cNvCxnSpPr/>
      </xdr:nvCxnSpPr>
      <xdr:spPr>
        <a:xfrm>
          <a:off x="6972300" y="12064962"/>
          <a:ext cx="889000" cy="7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23596</xdr:rowOff>
    </xdr:from>
    <xdr:to>
      <xdr:col>41</xdr:col>
      <xdr:colOff>101600</xdr:colOff>
      <xdr:row>74</xdr:row>
      <xdr:rowOff>125196</xdr:rowOff>
    </xdr:to>
    <xdr:sp macro="" textlink="">
      <xdr:nvSpPr>
        <xdr:cNvPr id="426" name="フローチャート: 判断 425"/>
        <xdr:cNvSpPr/>
      </xdr:nvSpPr>
      <xdr:spPr>
        <a:xfrm>
          <a:off x="7810500" y="1271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141723</xdr:rowOff>
    </xdr:from>
    <xdr:ext cx="534377" cy="259045"/>
    <xdr:sp macro="" textlink="">
      <xdr:nvSpPr>
        <xdr:cNvPr id="427" name="テキスト ボックス 426"/>
        <xdr:cNvSpPr txBox="1"/>
      </xdr:nvSpPr>
      <xdr:spPr>
        <a:xfrm>
          <a:off x="7594111" y="124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6185</xdr:rowOff>
    </xdr:from>
    <xdr:to>
      <xdr:col>36</xdr:col>
      <xdr:colOff>165100</xdr:colOff>
      <xdr:row>72</xdr:row>
      <xdr:rowOff>107785</xdr:rowOff>
    </xdr:to>
    <xdr:sp macro="" textlink="">
      <xdr:nvSpPr>
        <xdr:cNvPr id="428" name="フローチャート: 判断 427"/>
        <xdr:cNvSpPr/>
      </xdr:nvSpPr>
      <xdr:spPr>
        <a:xfrm>
          <a:off x="6921500" y="123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98912</xdr:rowOff>
    </xdr:from>
    <xdr:ext cx="534377" cy="259045"/>
    <xdr:sp macro="" textlink="">
      <xdr:nvSpPr>
        <xdr:cNvPr id="429" name="テキスト ボックス 428"/>
        <xdr:cNvSpPr txBox="1"/>
      </xdr:nvSpPr>
      <xdr:spPr>
        <a:xfrm>
          <a:off x="6705111" y="124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165061</xdr:rowOff>
    </xdr:from>
    <xdr:to>
      <xdr:col>55</xdr:col>
      <xdr:colOff>50800</xdr:colOff>
      <xdr:row>76</xdr:row>
      <xdr:rowOff>95211</xdr:rowOff>
    </xdr:to>
    <xdr:sp macro="" textlink="">
      <xdr:nvSpPr>
        <xdr:cNvPr id="435" name="楕円 434"/>
        <xdr:cNvSpPr/>
      </xdr:nvSpPr>
      <xdr:spPr>
        <a:xfrm>
          <a:off x="10426700" y="13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118089</xdr:rowOff>
    </xdr:from>
    <xdr:ext cx="534377" cy="259045"/>
    <xdr:sp macro="" textlink="">
      <xdr:nvSpPr>
        <xdr:cNvPr id="436" name="普通建設事業費 （ うち新規整備　）該当値テキスト"/>
        <xdr:cNvSpPr txBox="1"/>
      </xdr:nvSpPr>
      <xdr:spPr>
        <a:xfrm>
          <a:off x="10528300" y="129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13996</xdr:rowOff>
    </xdr:from>
    <xdr:to>
      <xdr:col>50</xdr:col>
      <xdr:colOff>165100</xdr:colOff>
      <xdr:row>78</xdr:row>
      <xdr:rowOff>115596</xdr:rowOff>
    </xdr:to>
    <xdr:sp macro="" textlink="">
      <xdr:nvSpPr>
        <xdr:cNvPr id="437" name="楕円 436"/>
        <xdr:cNvSpPr/>
      </xdr:nvSpPr>
      <xdr:spPr>
        <a:xfrm>
          <a:off x="9588500" y="133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106723</xdr:rowOff>
    </xdr:from>
    <xdr:ext cx="469744" cy="259045"/>
    <xdr:sp macro="" textlink="">
      <xdr:nvSpPr>
        <xdr:cNvPr id="438" name="テキスト ボックス 437"/>
        <xdr:cNvSpPr txBox="1"/>
      </xdr:nvSpPr>
      <xdr:spPr>
        <a:xfrm>
          <a:off x="9404428" y="1347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160719</xdr:rowOff>
    </xdr:from>
    <xdr:to>
      <xdr:col>46</xdr:col>
      <xdr:colOff>38100</xdr:colOff>
      <xdr:row>77</xdr:row>
      <xdr:rowOff>90869</xdr:rowOff>
    </xdr:to>
    <xdr:sp macro="" textlink="">
      <xdr:nvSpPr>
        <xdr:cNvPr id="439" name="楕円 438"/>
        <xdr:cNvSpPr/>
      </xdr:nvSpPr>
      <xdr:spPr>
        <a:xfrm>
          <a:off x="8699500" y="131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81996</xdr:rowOff>
    </xdr:from>
    <xdr:ext cx="469744" cy="259045"/>
    <xdr:sp macro="" textlink="">
      <xdr:nvSpPr>
        <xdr:cNvPr id="440" name="テキスト ボックス 439"/>
        <xdr:cNvSpPr txBox="1"/>
      </xdr:nvSpPr>
      <xdr:spPr>
        <a:xfrm>
          <a:off x="8515428" y="132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37808</xdr:rowOff>
    </xdr:from>
    <xdr:to>
      <xdr:col>41</xdr:col>
      <xdr:colOff>101600</xdr:colOff>
      <xdr:row>74</xdr:row>
      <xdr:rowOff>139408</xdr:rowOff>
    </xdr:to>
    <xdr:sp macro="" textlink="">
      <xdr:nvSpPr>
        <xdr:cNvPr id="441" name="楕円 440"/>
        <xdr:cNvSpPr/>
      </xdr:nvSpPr>
      <xdr:spPr>
        <a:xfrm>
          <a:off x="7810500" y="127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130535</xdr:rowOff>
    </xdr:from>
    <xdr:ext cx="534377" cy="259045"/>
    <xdr:sp macro="" textlink="">
      <xdr:nvSpPr>
        <xdr:cNvPr id="442" name="テキスト ボックス 441"/>
        <xdr:cNvSpPr txBox="1"/>
      </xdr:nvSpPr>
      <xdr:spPr>
        <a:xfrm>
          <a:off x="7594111" y="12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12662</xdr:rowOff>
    </xdr:from>
    <xdr:to>
      <xdr:col>36</xdr:col>
      <xdr:colOff>165100</xdr:colOff>
      <xdr:row>70</xdr:row>
      <xdr:rowOff>114262</xdr:rowOff>
    </xdr:to>
    <xdr:sp macro="" textlink="">
      <xdr:nvSpPr>
        <xdr:cNvPr id="443" name="楕円 442"/>
        <xdr:cNvSpPr/>
      </xdr:nvSpPr>
      <xdr:spPr>
        <a:xfrm>
          <a:off x="6921500" y="120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130789</xdr:rowOff>
    </xdr:from>
    <xdr:ext cx="534377" cy="259045"/>
    <xdr:sp macro="" textlink="">
      <xdr:nvSpPr>
        <xdr:cNvPr id="444" name="テキスト ボックス 443"/>
        <xdr:cNvSpPr txBox="1"/>
      </xdr:nvSpPr>
      <xdr:spPr>
        <a:xfrm>
          <a:off x="6705111" y="1178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4" name="テキスト ボックス 46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157107</xdr:rowOff>
    </xdr:from>
    <xdr:to>
      <xdr:col>54</xdr:col>
      <xdr:colOff>189865</xdr:colOff>
      <xdr:row>98</xdr:row>
      <xdr:rowOff>72084</xdr:rowOff>
    </xdr:to>
    <xdr:cxnSp macro="">
      <xdr:nvCxnSpPr>
        <xdr:cNvPr id="470" name="直線コネクタ 469"/>
        <xdr:cNvCxnSpPr/>
      </xdr:nvCxnSpPr>
      <xdr:spPr>
        <a:xfrm flipV="1">
          <a:off x="10475595" y="16444857"/>
          <a:ext cx="1270" cy="4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75911</xdr:rowOff>
    </xdr:from>
    <xdr:ext cx="534377" cy="259045"/>
    <xdr:sp macro="" textlink="">
      <xdr:nvSpPr>
        <xdr:cNvPr id="471" name="普通建設事業費 （ うち更新整備　）最小値テキスト"/>
        <xdr:cNvSpPr txBox="1"/>
      </xdr:nvSpPr>
      <xdr:spPr>
        <a:xfrm>
          <a:off x="10528300" y="168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72084</xdr:rowOff>
    </xdr:from>
    <xdr:to>
      <xdr:col>55</xdr:col>
      <xdr:colOff>88900</xdr:colOff>
      <xdr:row>98</xdr:row>
      <xdr:rowOff>72084</xdr:rowOff>
    </xdr:to>
    <xdr:cxnSp macro="">
      <xdr:nvCxnSpPr>
        <xdr:cNvPr id="472" name="直線コネクタ 471"/>
        <xdr:cNvCxnSpPr/>
      </xdr:nvCxnSpPr>
      <xdr:spPr>
        <a:xfrm>
          <a:off x="10388600" y="16874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103784</xdr:rowOff>
    </xdr:from>
    <xdr:ext cx="534377" cy="259045"/>
    <xdr:sp macro="" textlink="">
      <xdr:nvSpPr>
        <xdr:cNvPr id="473" name="普通建設事業費 （ うち更新整備　）最大値テキスト"/>
        <xdr:cNvSpPr txBox="1"/>
      </xdr:nvSpPr>
      <xdr:spPr>
        <a:xfrm>
          <a:off x="10528300" y="162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157107</xdr:rowOff>
    </xdr:from>
    <xdr:to>
      <xdr:col>55</xdr:col>
      <xdr:colOff>88900</xdr:colOff>
      <xdr:row>95</xdr:row>
      <xdr:rowOff>157107</xdr:rowOff>
    </xdr:to>
    <xdr:cxnSp macro="">
      <xdr:nvCxnSpPr>
        <xdr:cNvPr id="474" name="直線コネクタ 473"/>
        <xdr:cNvCxnSpPr/>
      </xdr:nvCxnSpPr>
      <xdr:spPr>
        <a:xfrm>
          <a:off x="10388600" y="164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144207</xdr:rowOff>
    </xdr:from>
    <xdr:to>
      <xdr:col>55</xdr:col>
      <xdr:colOff>0</xdr:colOff>
      <xdr:row>98</xdr:row>
      <xdr:rowOff>72084</xdr:rowOff>
    </xdr:to>
    <xdr:cxnSp macro="">
      <xdr:nvCxnSpPr>
        <xdr:cNvPr id="475" name="直線コネクタ 474"/>
        <xdr:cNvCxnSpPr/>
      </xdr:nvCxnSpPr>
      <xdr:spPr>
        <a:xfrm>
          <a:off x="9639300" y="16603407"/>
          <a:ext cx="838200" cy="2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45614</xdr:rowOff>
    </xdr:from>
    <xdr:ext cx="534377" cy="259045"/>
    <xdr:sp macro="" textlink="">
      <xdr:nvSpPr>
        <xdr:cNvPr id="476" name="普通建設事業費 （ うち更新整備　）平均値テキスト"/>
        <xdr:cNvSpPr txBox="1"/>
      </xdr:nvSpPr>
      <xdr:spPr>
        <a:xfrm>
          <a:off x="10528300" y="1650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22737</xdr:rowOff>
    </xdr:from>
    <xdr:to>
      <xdr:col>55</xdr:col>
      <xdr:colOff>50800</xdr:colOff>
      <xdr:row>97</xdr:row>
      <xdr:rowOff>124337</xdr:rowOff>
    </xdr:to>
    <xdr:sp macro="" textlink="">
      <xdr:nvSpPr>
        <xdr:cNvPr id="477" name="フローチャート: 判断 476"/>
        <xdr:cNvSpPr/>
      </xdr:nvSpPr>
      <xdr:spPr>
        <a:xfrm>
          <a:off x="10426700" y="1665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40177</xdr:rowOff>
    </xdr:from>
    <xdr:to>
      <xdr:col>50</xdr:col>
      <xdr:colOff>114300</xdr:colOff>
      <xdr:row>96</xdr:row>
      <xdr:rowOff>144207</xdr:rowOff>
    </xdr:to>
    <xdr:cxnSp macro="">
      <xdr:nvCxnSpPr>
        <xdr:cNvPr id="478" name="直線コネクタ 477"/>
        <xdr:cNvCxnSpPr/>
      </xdr:nvCxnSpPr>
      <xdr:spPr>
        <a:xfrm>
          <a:off x="8750300" y="16499377"/>
          <a:ext cx="889000" cy="10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109524</xdr:rowOff>
    </xdr:from>
    <xdr:to>
      <xdr:col>50</xdr:col>
      <xdr:colOff>165100</xdr:colOff>
      <xdr:row>97</xdr:row>
      <xdr:rowOff>39674</xdr:rowOff>
    </xdr:to>
    <xdr:sp macro="" textlink="">
      <xdr:nvSpPr>
        <xdr:cNvPr id="479" name="フローチャート: 判断 478"/>
        <xdr:cNvSpPr/>
      </xdr:nvSpPr>
      <xdr:spPr>
        <a:xfrm>
          <a:off x="9588500" y="16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30801</xdr:rowOff>
    </xdr:from>
    <xdr:ext cx="534377" cy="259045"/>
    <xdr:sp macro="" textlink="">
      <xdr:nvSpPr>
        <xdr:cNvPr id="480" name="テキスト ボックス 479"/>
        <xdr:cNvSpPr txBox="1"/>
      </xdr:nvSpPr>
      <xdr:spPr>
        <a:xfrm>
          <a:off x="9372111" y="166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16011</xdr:rowOff>
    </xdr:from>
    <xdr:to>
      <xdr:col>45</xdr:col>
      <xdr:colOff>177800</xdr:colOff>
      <xdr:row>96</xdr:row>
      <xdr:rowOff>40177</xdr:rowOff>
    </xdr:to>
    <xdr:cxnSp macro="">
      <xdr:nvCxnSpPr>
        <xdr:cNvPr id="481" name="直線コネクタ 480"/>
        <xdr:cNvCxnSpPr/>
      </xdr:nvCxnSpPr>
      <xdr:spPr>
        <a:xfrm>
          <a:off x="7861300" y="15960861"/>
          <a:ext cx="889000" cy="53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82" name="フローチャート: 判断 481"/>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106508</xdr:rowOff>
    </xdr:from>
    <xdr:ext cx="534377" cy="259045"/>
    <xdr:sp macro="" textlink="">
      <xdr:nvSpPr>
        <xdr:cNvPr id="483" name="テキスト ボックス 482"/>
        <xdr:cNvSpPr txBox="1"/>
      </xdr:nvSpPr>
      <xdr:spPr>
        <a:xfrm>
          <a:off x="8483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109803</xdr:rowOff>
    </xdr:from>
    <xdr:to>
      <xdr:col>41</xdr:col>
      <xdr:colOff>50800</xdr:colOff>
      <xdr:row>93</xdr:row>
      <xdr:rowOff>16011</xdr:rowOff>
    </xdr:to>
    <xdr:cxnSp macro="">
      <xdr:nvCxnSpPr>
        <xdr:cNvPr id="484" name="直線コネクタ 483"/>
        <xdr:cNvCxnSpPr/>
      </xdr:nvCxnSpPr>
      <xdr:spPr>
        <a:xfrm>
          <a:off x="6972300" y="15368853"/>
          <a:ext cx="889000" cy="59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85" name="フローチャート: 判断 484"/>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6960</xdr:rowOff>
    </xdr:from>
    <xdr:ext cx="534377" cy="259045"/>
    <xdr:sp macro="" textlink="">
      <xdr:nvSpPr>
        <xdr:cNvPr id="486" name="テキスト ボックス 485"/>
        <xdr:cNvSpPr txBox="1"/>
      </xdr:nvSpPr>
      <xdr:spPr>
        <a:xfrm>
          <a:off x="7594111" y="16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87" name="フローチャート: 判断 486"/>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52157</xdr:rowOff>
    </xdr:from>
    <xdr:ext cx="534377" cy="259045"/>
    <xdr:sp macro="" textlink="">
      <xdr:nvSpPr>
        <xdr:cNvPr id="488" name="テキスト ボックス 487"/>
        <xdr:cNvSpPr txBox="1"/>
      </xdr:nvSpPr>
      <xdr:spPr>
        <a:xfrm>
          <a:off x="6705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21284</xdr:rowOff>
    </xdr:from>
    <xdr:to>
      <xdr:col>55</xdr:col>
      <xdr:colOff>50800</xdr:colOff>
      <xdr:row>98</xdr:row>
      <xdr:rowOff>122884</xdr:rowOff>
    </xdr:to>
    <xdr:sp macro="" textlink="">
      <xdr:nvSpPr>
        <xdr:cNvPr id="494" name="楕円 493"/>
        <xdr:cNvSpPr/>
      </xdr:nvSpPr>
      <xdr:spPr>
        <a:xfrm>
          <a:off x="10426700" y="168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107661</xdr:rowOff>
    </xdr:from>
    <xdr:ext cx="534377" cy="259045"/>
    <xdr:sp macro="" textlink="">
      <xdr:nvSpPr>
        <xdr:cNvPr id="495" name="普通建設事業費 （ うち更新整備　）該当値テキスト"/>
        <xdr:cNvSpPr txBox="1"/>
      </xdr:nvSpPr>
      <xdr:spPr>
        <a:xfrm>
          <a:off x="10528300" y="167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93407</xdr:rowOff>
    </xdr:from>
    <xdr:to>
      <xdr:col>50</xdr:col>
      <xdr:colOff>165100</xdr:colOff>
      <xdr:row>97</xdr:row>
      <xdr:rowOff>23557</xdr:rowOff>
    </xdr:to>
    <xdr:sp macro="" textlink="">
      <xdr:nvSpPr>
        <xdr:cNvPr id="496" name="楕円 495"/>
        <xdr:cNvSpPr/>
      </xdr:nvSpPr>
      <xdr:spPr>
        <a:xfrm>
          <a:off x="9588500" y="165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40084</xdr:rowOff>
    </xdr:from>
    <xdr:ext cx="534377" cy="259045"/>
    <xdr:sp macro="" textlink="">
      <xdr:nvSpPr>
        <xdr:cNvPr id="497" name="テキスト ボックス 496"/>
        <xdr:cNvSpPr txBox="1"/>
      </xdr:nvSpPr>
      <xdr:spPr>
        <a:xfrm>
          <a:off x="9372111" y="163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160827</xdr:rowOff>
    </xdr:from>
    <xdr:to>
      <xdr:col>46</xdr:col>
      <xdr:colOff>38100</xdr:colOff>
      <xdr:row>96</xdr:row>
      <xdr:rowOff>90977</xdr:rowOff>
    </xdr:to>
    <xdr:sp macro="" textlink="">
      <xdr:nvSpPr>
        <xdr:cNvPr id="498" name="楕円 497"/>
        <xdr:cNvSpPr/>
      </xdr:nvSpPr>
      <xdr:spPr>
        <a:xfrm>
          <a:off x="8699500" y="164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82104</xdr:rowOff>
    </xdr:from>
    <xdr:ext cx="534377" cy="259045"/>
    <xdr:sp macro="" textlink="">
      <xdr:nvSpPr>
        <xdr:cNvPr id="499" name="テキスト ボックス 498"/>
        <xdr:cNvSpPr txBox="1"/>
      </xdr:nvSpPr>
      <xdr:spPr>
        <a:xfrm>
          <a:off x="8483111" y="165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136661</xdr:rowOff>
    </xdr:from>
    <xdr:to>
      <xdr:col>41</xdr:col>
      <xdr:colOff>101600</xdr:colOff>
      <xdr:row>93</xdr:row>
      <xdr:rowOff>66811</xdr:rowOff>
    </xdr:to>
    <xdr:sp macro="" textlink="">
      <xdr:nvSpPr>
        <xdr:cNvPr id="500" name="楕円 499"/>
        <xdr:cNvSpPr/>
      </xdr:nvSpPr>
      <xdr:spPr>
        <a:xfrm>
          <a:off x="7810500" y="1591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83338</xdr:rowOff>
    </xdr:from>
    <xdr:ext cx="534377" cy="259045"/>
    <xdr:sp macro="" textlink="">
      <xdr:nvSpPr>
        <xdr:cNvPr id="501" name="テキスト ボックス 500"/>
        <xdr:cNvSpPr txBox="1"/>
      </xdr:nvSpPr>
      <xdr:spPr>
        <a:xfrm>
          <a:off x="7594111" y="156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59003</xdr:rowOff>
    </xdr:from>
    <xdr:to>
      <xdr:col>36</xdr:col>
      <xdr:colOff>165100</xdr:colOff>
      <xdr:row>89</xdr:row>
      <xdr:rowOff>160603</xdr:rowOff>
    </xdr:to>
    <xdr:sp macro="" textlink="">
      <xdr:nvSpPr>
        <xdr:cNvPr id="502" name="楕円 501"/>
        <xdr:cNvSpPr/>
      </xdr:nvSpPr>
      <xdr:spPr>
        <a:xfrm>
          <a:off x="6921500" y="153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5680</xdr:rowOff>
    </xdr:from>
    <xdr:ext cx="599010" cy="259045"/>
    <xdr:sp macro="" textlink="">
      <xdr:nvSpPr>
        <xdr:cNvPr id="503" name="テキスト ボックス 502"/>
        <xdr:cNvSpPr txBox="1"/>
      </xdr:nvSpPr>
      <xdr:spPr>
        <a:xfrm>
          <a:off x="6672795" y="150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7" name="テキスト ボックス 51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9" name="テキスト ボックス 51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21" name="テキスト ボックス 52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3" name="テキスト ボックス 52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5" name="テキスト ボックス 52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133931</xdr:rowOff>
    </xdr:from>
    <xdr:to>
      <xdr:col>85</xdr:col>
      <xdr:colOff>126364</xdr:colOff>
      <xdr:row>39</xdr:row>
      <xdr:rowOff>98878</xdr:rowOff>
    </xdr:to>
    <xdr:cxnSp macro="">
      <xdr:nvCxnSpPr>
        <xdr:cNvPr id="529" name="直線コネクタ 528"/>
        <xdr:cNvCxnSpPr/>
      </xdr:nvCxnSpPr>
      <xdr:spPr>
        <a:xfrm flipV="1">
          <a:off x="16317595" y="5277431"/>
          <a:ext cx="1269" cy="150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80608</xdr:rowOff>
    </xdr:from>
    <xdr:ext cx="534377" cy="259045"/>
    <xdr:sp macro="" textlink="">
      <xdr:nvSpPr>
        <xdr:cNvPr id="532" name="災害復旧事業費最大値テキスト"/>
        <xdr:cNvSpPr txBox="1"/>
      </xdr:nvSpPr>
      <xdr:spPr>
        <a:xfrm>
          <a:off x="16370300" y="50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133931</xdr:rowOff>
    </xdr:from>
    <xdr:to>
      <xdr:col>86</xdr:col>
      <xdr:colOff>25400</xdr:colOff>
      <xdr:row>30</xdr:row>
      <xdr:rowOff>133931</xdr:rowOff>
    </xdr:to>
    <xdr:cxnSp macro="">
      <xdr:nvCxnSpPr>
        <xdr:cNvPr id="533" name="直線コネクタ 532"/>
        <xdr:cNvCxnSpPr/>
      </xdr:nvCxnSpPr>
      <xdr:spPr>
        <a:xfrm>
          <a:off x="16230600" y="527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133931</xdr:rowOff>
    </xdr:from>
    <xdr:to>
      <xdr:col>85</xdr:col>
      <xdr:colOff>127000</xdr:colOff>
      <xdr:row>36</xdr:row>
      <xdr:rowOff>52832</xdr:rowOff>
    </xdr:to>
    <xdr:cxnSp macro="">
      <xdr:nvCxnSpPr>
        <xdr:cNvPr id="534" name="直線コネクタ 533"/>
        <xdr:cNvCxnSpPr/>
      </xdr:nvCxnSpPr>
      <xdr:spPr>
        <a:xfrm flipV="1">
          <a:off x="15481300" y="5277431"/>
          <a:ext cx="838200" cy="9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98460</xdr:rowOff>
    </xdr:from>
    <xdr:ext cx="469744" cy="259045"/>
    <xdr:sp macro="" textlink="">
      <xdr:nvSpPr>
        <xdr:cNvPr id="535" name="災害復旧事業費平均値テキスト"/>
        <xdr:cNvSpPr txBox="1"/>
      </xdr:nvSpPr>
      <xdr:spPr>
        <a:xfrm>
          <a:off x="16370300" y="644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120033</xdr:rowOff>
    </xdr:from>
    <xdr:to>
      <xdr:col>85</xdr:col>
      <xdr:colOff>177800</xdr:colOff>
      <xdr:row>38</xdr:row>
      <xdr:rowOff>50183</xdr:rowOff>
    </xdr:to>
    <xdr:sp macro="" textlink="">
      <xdr:nvSpPr>
        <xdr:cNvPr id="536" name="フローチャート: 判断 535"/>
        <xdr:cNvSpPr/>
      </xdr:nvSpPr>
      <xdr:spPr>
        <a:xfrm>
          <a:off x="16268700" y="64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81788</xdr:rowOff>
    </xdr:from>
    <xdr:to>
      <xdr:col>81</xdr:col>
      <xdr:colOff>50800</xdr:colOff>
      <xdr:row>36</xdr:row>
      <xdr:rowOff>52832</xdr:rowOff>
    </xdr:to>
    <xdr:cxnSp macro="">
      <xdr:nvCxnSpPr>
        <xdr:cNvPr id="537" name="直線コネクタ 536"/>
        <xdr:cNvCxnSpPr/>
      </xdr:nvCxnSpPr>
      <xdr:spPr>
        <a:xfrm>
          <a:off x="14592300" y="5568188"/>
          <a:ext cx="889000" cy="6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67128</xdr:rowOff>
    </xdr:from>
    <xdr:to>
      <xdr:col>81</xdr:col>
      <xdr:colOff>101600</xdr:colOff>
      <xdr:row>38</xdr:row>
      <xdr:rowOff>168728</xdr:rowOff>
    </xdr:to>
    <xdr:sp macro="" textlink="">
      <xdr:nvSpPr>
        <xdr:cNvPr id="538" name="フローチャート: 判断 537"/>
        <xdr:cNvSpPr/>
      </xdr:nvSpPr>
      <xdr:spPr>
        <a:xfrm>
          <a:off x="15430500" y="658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159855</xdr:rowOff>
    </xdr:from>
    <xdr:ext cx="469744" cy="259045"/>
    <xdr:sp macro="" textlink="">
      <xdr:nvSpPr>
        <xdr:cNvPr id="539" name="テキスト ボックス 538"/>
        <xdr:cNvSpPr txBox="1"/>
      </xdr:nvSpPr>
      <xdr:spPr>
        <a:xfrm>
          <a:off x="15246428"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81788</xdr:rowOff>
    </xdr:from>
    <xdr:to>
      <xdr:col>76</xdr:col>
      <xdr:colOff>114300</xdr:colOff>
      <xdr:row>35</xdr:row>
      <xdr:rowOff>163757</xdr:rowOff>
    </xdr:to>
    <xdr:cxnSp macro="">
      <xdr:nvCxnSpPr>
        <xdr:cNvPr id="540" name="直線コネクタ 539"/>
        <xdr:cNvCxnSpPr/>
      </xdr:nvCxnSpPr>
      <xdr:spPr>
        <a:xfrm flipV="1">
          <a:off x="13703300" y="5568188"/>
          <a:ext cx="889000" cy="59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42200</xdr:rowOff>
    </xdr:from>
    <xdr:to>
      <xdr:col>76</xdr:col>
      <xdr:colOff>165100</xdr:colOff>
      <xdr:row>35</xdr:row>
      <xdr:rowOff>143800</xdr:rowOff>
    </xdr:to>
    <xdr:sp macro="" textlink="">
      <xdr:nvSpPr>
        <xdr:cNvPr id="541" name="フローチャート: 判断 540"/>
        <xdr:cNvSpPr/>
      </xdr:nvSpPr>
      <xdr:spPr>
        <a:xfrm>
          <a:off x="14541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134927</xdr:rowOff>
    </xdr:from>
    <xdr:ext cx="469744" cy="259045"/>
    <xdr:sp macro="" textlink="">
      <xdr:nvSpPr>
        <xdr:cNvPr id="542" name="テキスト ボックス 541"/>
        <xdr:cNvSpPr txBox="1"/>
      </xdr:nvSpPr>
      <xdr:spPr>
        <a:xfrm>
          <a:off x="14357428" y="61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163757</xdr:rowOff>
    </xdr:from>
    <xdr:to>
      <xdr:col>71</xdr:col>
      <xdr:colOff>177800</xdr:colOff>
      <xdr:row>39</xdr:row>
      <xdr:rowOff>52723</xdr:rowOff>
    </xdr:to>
    <xdr:cxnSp macro="">
      <xdr:nvCxnSpPr>
        <xdr:cNvPr id="543" name="直線コネクタ 542"/>
        <xdr:cNvCxnSpPr/>
      </xdr:nvCxnSpPr>
      <xdr:spPr>
        <a:xfrm flipV="1">
          <a:off x="12814300" y="6164507"/>
          <a:ext cx="8890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170543</xdr:rowOff>
    </xdr:from>
    <xdr:to>
      <xdr:col>72</xdr:col>
      <xdr:colOff>38100</xdr:colOff>
      <xdr:row>37</xdr:row>
      <xdr:rowOff>100693</xdr:rowOff>
    </xdr:to>
    <xdr:sp macro="" textlink="">
      <xdr:nvSpPr>
        <xdr:cNvPr id="544" name="フローチャート: 判断 543"/>
        <xdr:cNvSpPr/>
      </xdr:nvSpPr>
      <xdr:spPr>
        <a:xfrm>
          <a:off x="13652500" y="634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91820</xdr:rowOff>
    </xdr:from>
    <xdr:ext cx="469744" cy="259045"/>
    <xdr:sp macro="" textlink="">
      <xdr:nvSpPr>
        <xdr:cNvPr id="545" name="テキスト ボックス 544"/>
        <xdr:cNvSpPr txBox="1"/>
      </xdr:nvSpPr>
      <xdr:spPr>
        <a:xfrm>
          <a:off x="13468428"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29137</xdr:rowOff>
    </xdr:from>
    <xdr:to>
      <xdr:col>67</xdr:col>
      <xdr:colOff>101600</xdr:colOff>
      <xdr:row>36</xdr:row>
      <xdr:rowOff>130737</xdr:rowOff>
    </xdr:to>
    <xdr:sp macro="" textlink="">
      <xdr:nvSpPr>
        <xdr:cNvPr id="546" name="フローチャート: 判断 545"/>
        <xdr:cNvSpPr/>
      </xdr:nvSpPr>
      <xdr:spPr>
        <a:xfrm>
          <a:off x="12763500" y="62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147264</xdr:rowOff>
    </xdr:from>
    <xdr:ext cx="469744" cy="259045"/>
    <xdr:sp macro="" textlink="">
      <xdr:nvSpPr>
        <xdr:cNvPr id="547" name="テキスト ボックス 546"/>
        <xdr:cNvSpPr txBox="1"/>
      </xdr:nvSpPr>
      <xdr:spPr>
        <a:xfrm>
          <a:off x="12579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83131</xdr:rowOff>
    </xdr:from>
    <xdr:to>
      <xdr:col>85</xdr:col>
      <xdr:colOff>177800</xdr:colOff>
      <xdr:row>31</xdr:row>
      <xdr:rowOff>13281</xdr:rowOff>
    </xdr:to>
    <xdr:sp macro="" textlink="">
      <xdr:nvSpPr>
        <xdr:cNvPr id="553" name="楕円 552"/>
        <xdr:cNvSpPr/>
      </xdr:nvSpPr>
      <xdr:spPr>
        <a:xfrm>
          <a:off x="16268700" y="52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36158</xdr:rowOff>
    </xdr:from>
    <xdr:ext cx="534377" cy="259045"/>
    <xdr:sp macro="" textlink="">
      <xdr:nvSpPr>
        <xdr:cNvPr id="554" name="災害復旧事業費該当値テキスト"/>
        <xdr:cNvSpPr txBox="1"/>
      </xdr:nvSpPr>
      <xdr:spPr>
        <a:xfrm>
          <a:off x="16370300" y="51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2032</xdr:rowOff>
    </xdr:from>
    <xdr:to>
      <xdr:col>81</xdr:col>
      <xdr:colOff>101600</xdr:colOff>
      <xdr:row>36</xdr:row>
      <xdr:rowOff>103632</xdr:rowOff>
    </xdr:to>
    <xdr:sp macro="" textlink="">
      <xdr:nvSpPr>
        <xdr:cNvPr id="555" name="楕円 554"/>
        <xdr:cNvSpPr/>
      </xdr:nvSpPr>
      <xdr:spPr>
        <a:xfrm>
          <a:off x="15430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120159</xdr:rowOff>
    </xdr:from>
    <xdr:ext cx="469744" cy="259045"/>
    <xdr:sp macro="" textlink="">
      <xdr:nvSpPr>
        <xdr:cNvPr id="556" name="テキスト ボックス 555"/>
        <xdr:cNvSpPr txBox="1"/>
      </xdr:nvSpPr>
      <xdr:spPr>
        <a:xfrm>
          <a:off x="15246428" y="594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30988</xdr:rowOff>
    </xdr:from>
    <xdr:to>
      <xdr:col>76</xdr:col>
      <xdr:colOff>165100</xdr:colOff>
      <xdr:row>32</xdr:row>
      <xdr:rowOff>132588</xdr:rowOff>
    </xdr:to>
    <xdr:sp macro="" textlink="">
      <xdr:nvSpPr>
        <xdr:cNvPr id="557" name="楕円 556"/>
        <xdr:cNvSpPr/>
      </xdr:nvSpPr>
      <xdr:spPr>
        <a:xfrm>
          <a:off x="14541500" y="55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149115</xdr:rowOff>
    </xdr:from>
    <xdr:ext cx="534377" cy="259045"/>
    <xdr:sp macro="" textlink="">
      <xdr:nvSpPr>
        <xdr:cNvPr id="558" name="テキスト ボックス 557"/>
        <xdr:cNvSpPr txBox="1"/>
      </xdr:nvSpPr>
      <xdr:spPr>
        <a:xfrm>
          <a:off x="14325111" y="529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112957</xdr:rowOff>
    </xdr:from>
    <xdr:to>
      <xdr:col>72</xdr:col>
      <xdr:colOff>38100</xdr:colOff>
      <xdr:row>36</xdr:row>
      <xdr:rowOff>43107</xdr:rowOff>
    </xdr:to>
    <xdr:sp macro="" textlink="">
      <xdr:nvSpPr>
        <xdr:cNvPr id="559" name="楕円 558"/>
        <xdr:cNvSpPr/>
      </xdr:nvSpPr>
      <xdr:spPr>
        <a:xfrm>
          <a:off x="13652500" y="61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59634</xdr:rowOff>
    </xdr:from>
    <xdr:ext cx="469744" cy="259045"/>
    <xdr:sp macro="" textlink="">
      <xdr:nvSpPr>
        <xdr:cNvPr id="560" name="テキスト ボックス 559"/>
        <xdr:cNvSpPr txBox="1"/>
      </xdr:nvSpPr>
      <xdr:spPr>
        <a:xfrm>
          <a:off x="13468428" y="588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1923</xdr:rowOff>
    </xdr:from>
    <xdr:to>
      <xdr:col>67</xdr:col>
      <xdr:colOff>101600</xdr:colOff>
      <xdr:row>39</xdr:row>
      <xdr:rowOff>103523</xdr:rowOff>
    </xdr:to>
    <xdr:sp macro="" textlink="">
      <xdr:nvSpPr>
        <xdr:cNvPr id="561" name="楕円 560"/>
        <xdr:cNvSpPr/>
      </xdr:nvSpPr>
      <xdr:spPr>
        <a:xfrm>
          <a:off x="12763500" y="66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94650</xdr:rowOff>
    </xdr:from>
    <xdr:ext cx="378565" cy="259045"/>
    <xdr:sp macro="" textlink="">
      <xdr:nvSpPr>
        <xdr:cNvPr id="562" name="テキスト ボックス 561"/>
        <xdr:cNvSpPr txBox="1"/>
      </xdr:nvSpPr>
      <xdr:spPr>
        <a:xfrm>
          <a:off x="12625017" y="67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22" name="テキスト ボックス 62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4" name="テキスト ボックス 62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36" name="直線コネクタ 635"/>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37" name="公債費最小値テキスト"/>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38" name="直線コネクタ 637"/>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39" name="公債費最大値テキスト"/>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40" name="直線コネクタ 639"/>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66739</xdr:rowOff>
    </xdr:from>
    <xdr:to>
      <xdr:col>85</xdr:col>
      <xdr:colOff>127000</xdr:colOff>
      <xdr:row>72</xdr:row>
      <xdr:rowOff>60681</xdr:rowOff>
    </xdr:to>
    <xdr:cxnSp macro="">
      <xdr:nvCxnSpPr>
        <xdr:cNvPr id="641" name="直線コネクタ 640"/>
        <xdr:cNvCxnSpPr/>
      </xdr:nvCxnSpPr>
      <xdr:spPr>
        <a:xfrm flipV="1">
          <a:off x="15481300" y="12239689"/>
          <a:ext cx="838200" cy="1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150842</xdr:rowOff>
    </xdr:from>
    <xdr:ext cx="534377" cy="259045"/>
    <xdr:sp macro="" textlink="">
      <xdr:nvSpPr>
        <xdr:cNvPr id="642" name="公債費平均値テキスト"/>
        <xdr:cNvSpPr txBox="1"/>
      </xdr:nvSpPr>
      <xdr:spPr>
        <a:xfrm>
          <a:off x="16370300" y="126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43" name="フローチャート: 判断 642"/>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60681</xdr:rowOff>
    </xdr:from>
    <xdr:to>
      <xdr:col>81</xdr:col>
      <xdr:colOff>50800</xdr:colOff>
      <xdr:row>72</xdr:row>
      <xdr:rowOff>159283</xdr:rowOff>
    </xdr:to>
    <xdr:cxnSp macro="">
      <xdr:nvCxnSpPr>
        <xdr:cNvPr id="644" name="直線コネクタ 643"/>
        <xdr:cNvCxnSpPr/>
      </xdr:nvCxnSpPr>
      <xdr:spPr>
        <a:xfrm flipV="1">
          <a:off x="14592300" y="12405081"/>
          <a:ext cx="8890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45" name="フローチャート: 判断 644"/>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142117</xdr:rowOff>
    </xdr:from>
    <xdr:ext cx="534377" cy="259045"/>
    <xdr:sp macro="" textlink="">
      <xdr:nvSpPr>
        <xdr:cNvPr id="646" name="テキスト ボックス 645"/>
        <xdr:cNvSpPr txBox="1"/>
      </xdr:nvSpPr>
      <xdr:spPr>
        <a:xfrm>
          <a:off x="15214111" y="128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159283</xdr:rowOff>
    </xdr:from>
    <xdr:to>
      <xdr:col>76</xdr:col>
      <xdr:colOff>114300</xdr:colOff>
      <xdr:row>73</xdr:row>
      <xdr:rowOff>115506</xdr:rowOff>
    </xdr:to>
    <xdr:cxnSp macro="">
      <xdr:nvCxnSpPr>
        <xdr:cNvPr id="647" name="直線コネクタ 646"/>
        <xdr:cNvCxnSpPr/>
      </xdr:nvCxnSpPr>
      <xdr:spPr>
        <a:xfrm flipV="1">
          <a:off x="13703300" y="12503683"/>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155536</xdr:rowOff>
    </xdr:from>
    <xdr:to>
      <xdr:col>76</xdr:col>
      <xdr:colOff>165100</xdr:colOff>
      <xdr:row>76</xdr:row>
      <xdr:rowOff>85686</xdr:rowOff>
    </xdr:to>
    <xdr:sp macro="" textlink="">
      <xdr:nvSpPr>
        <xdr:cNvPr id="648" name="フローチャート: 判断 647"/>
        <xdr:cNvSpPr/>
      </xdr:nvSpPr>
      <xdr:spPr>
        <a:xfrm>
          <a:off x="14541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76813</xdr:rowOff>
    </xdr:from>
    <xdr:ext cx="534377" cy="259045"/>
    <xdr:sp macro="" textlink="">
      <xdr:nvSpPr>
        <xdr:cNvPr id="649" name="テキスト ボックス 648"/>
        <xdr:cNvSpPr txBox="1"/>
      </xdr:nvSpPr>
      <xdr:spPr>
        <a:xfrm>
          <a:off x="14325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115506</xdr:rowOff>
    </xdr:from>
    <xdr:to>
      <xdr:col>71</xdr:col>
      <xdr:colOff>177800</xdr:colOff>
      <xdr:row>73</xdr:row>
      <xdr:rowOff>138138</xdr:rowOff>
    </xdr:to>
    <xdr:cxnSp macro="">
      <xdr:nvCxnSpPr>
        <xdr:cNvPr id="650" name="直線コネクタ 649"/>
        <xdr:cNvCxnSpPr/>
      </xdr:nvCxnSpPr>
      <xdr:spPr>
        <a:xfrm flipV="1">
          <a:off x="12814300" y="1263135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23788</xdr:rowOff>
    </xdr:from>
    <xdr:to>
      <xdr:col>72</xdr:col>
      <xdr:colOff>38100</xdr:colOff>
      <xdr:row>76</xdr:row>
      <xdr:rowOff>125388</xdr:rowOff>
    </xdr:to>
    <xdr:sp macro="" textlink="">
      <xdr:nvSpPr>
        <xdr:cNvPr id="651" name="フローチャート: 判断 650"/>
        <xdr:cNvSpPr/>
      </xdr:nvSpPr>
      <xdr:spPr>
        <a:xfrm>
          <a:off x="13652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116515</xdr:rowOff>
    </xdr:from>
    <xdr:ext cx="534377" cy="259045"/>
    <xdr:sp macro="" textlink="">
      <xdr:nvSpPr>
        <xdr:cNvPr id="652" name="テキスト ボックス 651"/>
        <xdr:cNvSpPr txBox="1"/>
      </xdr:nvSpPr>
      <xdr:spPr>
        <a:xfrm>
          <a:off x="13436111" y="13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35561</xdr:rowOff>
    </xdr:from>
    <xdr:to>
      <xdr:col>67</xdr:col>
      <xdr:colOff>101600</xdr:colOff>
      <xdr:row>76</xdr:row>
      <xdr:rowOff>137161</xdr:rowOff>
    </xdr:to>
    <xdr:sp macro="" textlink="">
      <xdr:nvSpPr>
        <xdr:cNvPr id="653" name="フローチャート: 判断 652"/>
        <xdr:cNvSpPr/>
      </xdr:nvSpPr>
      <xdr:spPr>
        <a:xfrm>
          <a:off x="12763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128288</xdr:rowOff>
    </xdr:from>
    <xdr:ext cx="534377" cy="259045"/>
    <xdr:sp macro="" textlink="">
      <xdr:nvSpPr>
        <xdr:cNvPr id="654" name="テキスト ボックス 653"/>
        <xdr:cNvSpPr txBox="1"/>
      </xdr:nvSpPr>
      <xdr:spPr>
        <a:xfrm>
          <a:off x="12547111" y="131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15939</xdr:rowOff>
    </xdr:from>
    <xdr:to>
      <xdr:col>85</xdr:col>
      <xdr:colOff>177800</xdr:colOff>
      <xdr:row>71</xdr:row>
      <xdr:rowOff>117539</xdr:rowOff>
    </xdr:to>
    <xdr:sp macro="" textlink="">
      <xdr:nvSpPr>
        <xdr:cNvPr id="660" name="楕円 659"/>
        <xdr:cNvSpPr/>
      </xdr:nvSpPr>
      <xdr:spPr>
        <a:xfrm>
          <a:off x="16268700" y="121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123995</xdr:rowOff>
    </xdr:from>
    <xdr:ext cx="534377" cy="259045"/>
    <xdr:sp macro="" textlink="">
      <xdr:nvSpPr>
        <xdr:cNvPr id="661" name="公債費該当値テキスト"/>
        <xdr:cNvSpPr txBox="1"/>
      </xdr:nvSpPr>
      <xdr:spPr>
        <a:xfrm>
          <a:off x="16370300" y="121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9881</xdr:rowOff>
    </xdr:from>
    <xdr:to>
      <xdr:col>81</xdr:col>
      <xdr:colOff>101600</xdr:colOff>
      <xdr:row>72</xdr:row>
      <xdr:rowOff>111481</xdr:rowOff>
    </xdr:to>
    <xdr:sp macro="" textlink="">
      <xdr:nvSpPr>
        <xdr:cNvPr id="662" name="楕円 661"/>
        <xdr:cNvSpPr/>
      </xdr:nvSpPr>
      <xdr:spPr>
        <a:xfrm>
          <a:off x="15430500" y="123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128008</xdr:rowOff>
    </xdr:from>
    <xdr:ext cx="534377" cy="259045"/>
    <xdr:sp macro="" textlink="">
      <xdr:nvSpPr>
        <xdr:cNvPr id="663" name="テキスト ボックス 662"/>
        <xdr:cNvSpPr txBox="1"/>
      </xdr:nvSpPr>
      <xdr:spPr>
        <a:xfrm>
          <a:off x="15214111" y="1212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108483</xdr:rowOff>
    </xdr:from>
    <xdr:to>
      <xdr:col>76</xdr:col>
      <xdr:colOff>165100</xdr:colOff>
      <xdr:row>73</xdr:row>
      <xdr:rowOff>38633</xdr:rowOff>
    </xdr:to>
    <xdr:sp macro="" textlink="">
      <xdr:nvSpPr>
        <xdr:cNvPr id="664" name="楕円 663"/>
        <xdr:cNvSpPr/>
      </xdr:nvSpPr>
      <xdr:spPr>
        <a:xfrm>
          <a:off x="14541500" y="124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55160</xdr:rowOff>
    </xdr:from>
    <xdr:ext cx="534377" cy="259045"/>
    <xdr:sp macro="" textlink="">
      <xdr:nvSpPr>
        <xdr:cNvPr id="665" name="テキスト ボックス 664"/>
        <xdr:cNvSpPr txBox="1"/>
      </xdr:nvSpPr>
      <xdr:spPr>
        <a:xfrm>
          <a:off x="14325111" y="122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64706</xdr:rowOff>
    </xdr:from>
    <xdr:to>
      <xdr:col>72</xdr:col>
      <xdr:colOff>38100</xdr:colOff>
      <xdr:row>73</xdr:row>
      <xdr:rowOff>166306</xdr:rowOff>
    </xdr:to>
    <xdr:sp macro="" textlink="">
      <xdr:nvSpPr>
        <xdr:cNvPr id="666" name="楕円 665"/>
        <xdr:cNvSpPr/>
      </xdr:nvSpPr>
      <xdr:spPr>
        <a:xfrm>
          <a:off x="13652500" y="125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11383</xdr:rowOff>
    </xdr:from>
    <xdr:ext cx="534377" cy="259045"/>
    <xdr:sp macro="" textlink="">
      <xdr:nvSpPr>
        <xdr:cNvPr id="667" name="テキスト ボックス 666"/>
        <xdr:cNvSpPr txBox="1"/>
      </xdr:nvSpPr>
      <xdr:spPr>
        <a:xfrm>
          <a:off x="13436111" y="123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87338</xdr:rowOff>
    </xdr:from>
    <xdr:to>
      <xdr:col>67</xdr:col>
      <xdr:colOff>101600</xdr:colOff>
      <xdr:row>74</xdr:row>
      <xdr:rowOff>17488</xdr:rowOff>
    </xdr:to>
    <xdr:sp macro="" textlink="">
      <xdr:nvSpPr>
        <xdr:cNvPr id="668" name="楕円 667"/>
        <xdr:cNvSpPr/>
      </xdr:nvSpPr>
      <xdr:spPr>
        <a:xfrm>
          <a:off x="12763500" y="126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34015</xdr:rowOff>
    </xdr:from>
    <xdr:ext cx="534377" cy="259045"/>
    <xdr:sp macro="" textlink="">
      <xdr:nvSpPr>
        <xdr:cNvPr id="669" name="テキスト ボックス 668"/>
        <xdr:cNvSpPr txBox="1"/>
      </xdr:nvSpPr>
      <xdr:spPr>
        <a:xfrm>
          <a:off x="12547111" y="123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93" name="直線コネクタ 692"/>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94" name="積立金最小値テキスト"/>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95" name="直線コネクタ 694"/>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96" name="積立金最大値テキスト"/>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97" name="直線コネクタ 696"/>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76682</xdr:rowOff>
    </xdr:from>
    <xdr:to>
      <xdr:col>85</xdr:col>
      <xdr:colOff>127000</xdr:colOff>
      <xdr:row>97</xdr:row>
      <xdr:rowOff>59843</xdr:rowOff>
    </xdr:to>
    <xdr:cxnSp macro="">
      <xdr:nvCxnSpPr>
        <xdr:cNvPr id="698" name="直線コネクタ 697"/>
        <xdr:cNvCxnSpPr/>
      </xdr:nvCxnSpPr>
      <xdr:spPr>
        <a:xfrm>
          <a:off x="15481300" y="16021532"/>
          <a:ext cx="838200" cy="6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104728</xdr:rowOff>
    </xdr:from>
    <xdr:ext cx="534377" cy="259045"/>
    <xdr:sp macro="" textlink="">
      <xdr:nvSpPr>
        <xdr:cNvPr id="699" name="積立金平均値テキスト"/>
        <xdr:cNvSpPr txBox="1"/>
      </xdr:nvSpPr>
      <xdr:spPr>
        <a:xfrm>
          <a:off x="16370300" y="16049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700" name="フローチャート: 判断 699"/>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76682</xdr:rowOff>
    </xdr:from>
    <xdr:to>
      <xdr:col>81</xdr:col>
      <xdr:colOff>50800</xdr:colOff>
      <xdr:row>96</xdr:row>
      <xdr:rowOff>11303</xdr:rowOff>
    </xdr:to>
    <xdr:cxnSp macro="">
      <xdr:nvCxnSpPr>
        <xdr:cNvPr id="701" name="直線コネクタ 700"/>
        <xdr:cNvCxnSpPr/>
      </xdr:nvCxnSpPr>
      <xdr:spPr>
        <a:xfrm flipV="1">
          <a:off x="14592300" y="16021532"/>
          <a:ext cx="889000" cy="4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702" name="フローチャート: 判断 701"/>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2404</xdr:rowOff>
    </xdr:from>
    <xdr:ext cx="534377" cy="259045"/>
    <xdr:sp macro="" textlink="">
      <xdr:nvSpPr>
        <xdr:cNvPr id="703" name="テキスト ボックス 702"/>
        <xdr:cNvSpPr txBox="1"/>
      </xdr:nvSpPr>
      <xdr:spPr>
        <a:xfrm>
          <a:off x="15214111" y="162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11303</xdr:rowOff>
    </xdr:from>
    <xdr:to>
      <xdr:col>76</xdr:col>
      <xdr:colOff>114300</xdr:colOff>
      <xdr:row>98</xdr:row>
      <xdr:rowOff>43383</xdr:rowOff>
    </xdr:to>
    <xdr:cxnSp macro="">
      <xdr:nvCxnSpPr>
        <xdr:cNvPr id="704" name="直線コネクタ 703"/>
        <xdr:cNvCxnSpPr/>
      </xdr:nvCxnSpPr>
      <xdr:spPr>
        <a:xfrm flipV="1">
          <a:off x="13703300" y="16470503"/>
          <a:ext cx="889000" cy="3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16548</xdr:rowOff>
    </xdr:from>
    <xdr:to>
      <xdr:col>76</xdr:col>
      <xdr:colOff>165100</xdr:colOff>
      <xdr:row>95</xdr:row>
      <xdr:rowOff>118148</xdr:rowOff>
    </xdr:to>
    <xdr:sp macro="" textlink="">
      <xdr:nvSpPr>
        <xdr:cNvPr id="705" name="フローチャート: 判断 704"/>
        <xdr:cNvSpPr/>
      </xdr:nvSpPr>
      <xdr:spPr>
        <a:xfrm>
          <a:off x="14541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134675</xdr:rowOff>
    </xdr:from>
    <xdr:ext cx="534377" cy="259045"/>
    <xdr:sp macro="" textlink="">
      <xdr:nvSpPr>
        <xdr:cNvPr id="706" name="テキスト ボックス 705"/>
        <xdr:cNvSpPr txBox="1"/>
      </xdr:nvSpPr>
      <xdr:spPr>
        <a:xfrm>
          <a:off x="14325111" y="160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84874</xdr:rowOff>
    </xdr:from>
    <xdr:to>
      <xdr:col>71</xdr:col>
      <xdr:colOff>177800</xdr:colOff>
      <xdr:row>98</xdr:row>
      <xdr:rowOff>43383</xdr:rowOff>
    </xdr:to>
    <xdr:cxnSp macro="">
      <xdr:nvCxnSpPr>
        <xdr:cNvPr id="707" name="直線コネクタ 706"/>
        <xdr:cNvCxnSpPr/>
      </xdr:nvCxnSpPr>
      <xdr:spPr>
        <a:xfrm>
          <a:off x="12814300" y="16715524"/>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136449</xdr:rowOff>
    </xdr:from>
    <xdr:to>
      <xdr:col>72</xdr:col>
      <xdr:colOff>38100</xdr:colOff>
      <xdr:row>97</xdr:row>
      <xdr:rowOff>66599</xdr:rowOff>
    </xdr:to>
    <xdr:sp macro="" textlink="">
      <xdr:nvSpPr>
        <xdr:cNvPr id="708" name="フローチャート: 判断 707"/>
        <xdr:cNvSpPr/>
      </xdr:nvSpPr>
      <xdr:spPr>
        <a:xfrm>
          <a:off x="13652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83126</xdr:rowOff>
    </xdr:from>
    <xdr:ext cx="469744" cy="259045"/>
    <xdr:sp macro="" textlink="">
      <xdr:nvSpPr>
        <xdr:cNvPr id="709" name="テキスト ボックス 708"/>
        <xdr:cNvSpPr txBox="1"/>
      </xdr:nvSpPr>
      <xdr:spPr>
        <a:xfrm>
          <a:off x="13468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10" name="フローチャート: 判断 709"/>
        <xdr:cNvSpPr/>
      </xdr:nvSpPr>
      <xdr:spPr>
        <a:xfrm>
          <a:off x="12763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23119</xdr:rowOff>
    </xdr:from>
    <xdr:ext cx="534377" cy="259045"/>
    <xdr:sp macro="" textlink="">
      <xdr:nvSpPr>
        <xdr:cNvPr id="711" name="テキスト ボックス 710"/>
        <xdr:cNvSpPr txBox="1"/>
      </xdr:nvSpPr>
      <xdr:spPr>
        <a:xfrm>
          <a:off x="12547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9043</xdr:rowOff>
    </xdr:from>
    <xdr:to>
      <xdr:col>85</xdr:col>
      <xdr:colOff>177800</xdr:colOff>
      <xdr:row>97</xdr:row>
      <xdr:rowOff>110643</xdr:rowOff>
    </xdr:to>
    <xdr:sp macro="" textlink="">
      <xdr:nvSpPr>
        <xdr:cNvPr id="717" name="楕円 716"/>
        <xdr:cNvSpPr/>
      </xdr:nvSpPr>
      <xdr:spPr>
        <a:xfrm>
          <a:off x="162687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158920</xdr:rowOff>
    </xdr:from>
    <xdr:ext cx="469744" cy="259045"/>
    <xdr:sp macro="" textlink="">
      <xdr:nvSpPr>
        <xdr:cNvPr id="718" name="積立金該当値テキスト"/>
        <xdr:cNvSpPr txBox="1"/>
      </xdr:nvSpPr>
      <xdr:spPr>
        <a:xfrm>
          <a:off x="16370300" y="166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25882</xdr:rowOff>
    </xdr:from>
    <xdr:to>
      <xdr:col>81</xdr:col>
      <xdr:colOff>101600</xdr:colOff>
      <xdr:row>93</xdr:row>
      <xdr:rowOff>127482</xdr:rowOff>
    </xdr:to>
    <xdr:sp macro="" textlink="">
      <xdr:nvSpPr>
        <xdr:cNvPr id="719" name="楕円 718"/>
        <xdr:cNvSpPr/>
      </xdr:nvSpPr>
      <xdr:spPr>
        <a:xfrm>
          <a:off x="15430500" y="159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144009</xdr:rowOff>
    </xdr:from>
    <xdr:ext cx="534377" cy="259045"/>
    <xdr:sp macro="" textlink="">
      <xdr:nvSpPr>
        <xdr:cNvPr id="720" name="テキスト ボックス 719"/>
        <xdr:cNvSpPr txBox="1"/>
      </xdr:nvSpPr>
      <xdr:spPr>
        <a:xfrm>
          <a:off x="15214111" y="157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131953</xdr:rowOff>
    </xdr:from>
    <xdr:to>
      <xdr:col>76</xdr:col>
      <xdr:colOff>165100</xdr:colOff>
      <xdr:row>96</xdr:row>
      <xdr:rowOff>62103</xdr:rowOff>
    </xdr:to>
    <xdr:sp macro="" textlink="">
      <xdr:nvSpPr>
        <xdr:cNvPr id="721" name="楕円 720"/>
        <xdr:cNvSpPr/>
      </xdr:nvSpPr>
      <xdr:spPr>
        <a:xfrm>
          <a:off x="14541500" y="164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53230</xdr:rowOff>
    </xdr:from>
    <xdr:ext cx="534377" cy="259045"/>
    <xdr:sp macro="" textlink="">
      <xdr:nvSpPr>
        <xdr:cNvPr id="722" name="テキスト ボックス 721"/>
        <xdr:cNvSpPr txBox="1"/>
      </xdr:nvSpPr>
      <xdr:spPr>
        <a:xfrm>
          <a:off x="14325111" y="165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164033</xdr:rowOff>
    </xdr:from>
    <xdr:to>
      <xdr:col>72</xdr:col>
      <xdr:colOff>38100</xdr:colOff>
      <xdr:row>98</xdr:row>
      <xdr:rowOff>94183</xdr:rowOff>
    </xdr:to>
    <xdr:sp macro="" textlink="">
      <xdr:nvSpPr>
        <xdr:cNvPr id="723" name="楕円 722"/>
        <xdr:cNvSpPr/>
      </xdr:nvSpPr>
      <xdr:spPr>
        <a:xfrm>
          <a:off x="13652500" y="167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85310</xdr:rowOff>
    </xdr:from>
    <xdr:ext cx="469744" cy="259045"/>
    <xdr:sp macro="" textlink="">
      <xdr:nvSpPr>
        <xdr:cNvPr id="724" name="テキスト ボックス 723"/>
        <xdr:cNvSpPr txBox="1"/>
      </xdr:nvSpPr>
      <xdr:spPr>
        <a:xfrm>
          <a:off x="13468428" y="1688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34074</xdr:rowOff>
    </xdr:from>
    <xdr:to>
      <xdr:col>67</xdr:col>
      <xdr:colOff>101600</xdr:colOff>
      <xdr:row>97</xdr:row>
      <xdr:rowOff>135674</xdr:rowOff>
    </xdr:to>
    <xdr:sp macro="" textlink="">
      <xdr:nvSpPr>
        <xdr:cNvPr id="725" name="楕円 724"/>
        <xdr:cNvSpPr/>
      </xdr:nvSpPr>
      <xdr:spPr>
        <a:xfrm>
          <a:off x="12763500" y="166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126801</xdr:rowOff>
    </xdr:from>
    <xdr:ext cx="469744" cy="259045"/>
    <xdr:sp macro="" textlink="">
      <xdr:nvSpPr>
        <xdr:cNvPr id="726" name="テキスト ボックス 725"/>
        <xdr:cNvSpPr txBox="1"/>
      </xdr:nvSpPr>
      <xdr:spPr>
        <a:xfrm>
          <a:off x="12579428" y="1675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6" name="テキスト ボックス 74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74386</xdr:rowOff>
    </xdr:from>
    <xdr:to>
      <xdr:col>116</xdr:col>
      <xdr:colOff>62864</xdr:colOff>
      <xdr:row>39</xdr:row>
      <xdr:rowOff>98878</xdr:rowOff>
    </xdr:to>
    <xdr:cxnSp macro="">
      <xdr:nvCxnSpPr>
        <xdr:cNvPr id="752" name="直線コネクタ 751"/>
        <xdr:cNvCxnSpPr/>
      </xdr:nvCxnSpPr>
      <xdr:spPr>
        <a:xfrm flipV="1">
          <a:off x="22159595" y="5389336"/>
          <a:ext cx="1269"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21063</xdr:rowOff>
    </xdr:from>
    <xdr:ext cx="534377" cy="259045"/>
    <xdr:sp macro="" textlink="">
      <xdr:nvSpPr>
        <xdr:cNvPr id="755" name="投資及び出資金最大値テキスト"/>
        <xdr:cNvSpPr txBox="1"/>
      </xdr:nvSpPr>
      <xdr:spPr>
        <a:xfrm>
          <a:off x="22212300" y="516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74386</xdr:rowOff>
    </xdr:from>
    <xdr:to>
      <xdr:col>116</xdr:col>
      <xdr:colOff>152400</xdr:colOff>
      <xdr:row>31</xdr:row>
      <xdr:rowOff>74386</xdr:rowOff>
    </xdr:to>
    <xdr:cxnSp macro="">
      <xdr:nvCxnSpPr>
        <xdr:cNvPr id="756" name="直線コネクタ 755"/>
        <xdr:cNvCxnSpPr/>
      </xdr:nvCxnSpPr>
      <xdr:spPr>
        <a:xfrm>
          <a:off x="22072600" y="538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52070</xdr:rowOff>
    </xdr:from>
    <xdr:to>
      <xdr:col>116</xdr:col>
      <xdr:colOff>63500</xdr:colOff>
      <xdr:row>31</xdr:row>
      <xdr:rowOff>74386</xdr:rowOff>
    </xdr:to>
    <xdr:cxnSp macro="">
      <xdr:nvCxnSpPr>
        <xdr:cNvPr id="757" name="直線コネクタ 756"/>
        <xdr:cNvCxnSpPr/>
      </xdr:nvCxnSpPr>
      <xdr:spPr>
        <a:xfrm>
          <a:off x="21323300" y="5367020"/>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97807</xdr:rowOff>
    </xdr:from>
    <xdr:ext cx="469744" cy="259045"/>
    <xdr:sp macro="" textlink="">
      <xdr:nvSpPr>
        <xdr:cNvPr id="758" name="投資及び出資金平均値テキスト"/>
        <xdr:cNvSpPr txBox="1"/>
      </xdr:nvSpPr>
      <xdr:spPr>
        <a:xfrm>
          <a:off x="222123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59" name="フローチャート: 判断 758"/>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52070</xdr:rowOff>
    </xdr:from>
    <xdr:to>
      <xdr:col>111</xdr:col>
      <xdr:colOff>177800</xdr:colOff>
      <xdr:row>33</xdr:row>
      <xdr:rowOff>2649</xdr:rowOff>
    </xdr:to>
    <xdr:cxnSp macro="">
      <xdr:nvCxnSpPr>
        <xdr:cNvPr id="760" name="直線コネクタ 759"/>
        <xdr:cNvCxnSpPr/>
      </xdr:nvCxnSpPr>
      <xdr:spPr>
        <a:xfrm flipV="1">
          <a:off x="20434300" y="5367020"/>
          <a:ext cx="889000" cy="2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114699</xdr:rowOff>
    </xdr:from>
    <xdr:to>
      <xdr:col>112</xdr:col>
      <xdr:colOff>38100</xdr:colOff>
      <xdr:row>38</xdr:row>
      <xdr:rowOff>44849</xdr:rowOff>
    </xdr:to>
    <xdr:sp macro="" textlink="">
      <xdr:nvSpPr>
        <xdr:cNvPr id="761" name="フローチャート: 判断 760"/>
        <xdr:cNvSpPr/>
      </xdr:nvSpPr>
      <xdr:spPr>
        <a:xfrm>
          <a:off x="212725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35976</xdr:rowOff>
    </xdr:from>
    <xdr:ext cx="469744" cy="259045"/>
    <xdr:sp macro="" textlink="">
      <xdr:nvSpPr>
        <xdr:cNvPr id="762" name="テキスト ボックス 761"/>
        <xdr:cNvSpPr txBox="1"/>
      </xdr:nvSpPr>
      <xdr:spPr>
        <a:xfrm>
          <a:off x="21088428" y="65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2649</xdr:rowOff>
    </xdr:from>
    <xdr:to>
      <xdr:col>107</xdr:col>
      <xdr:colOff>50800</xdr:colOff>
      <xdr:row>35</xdr:row>
      <xdr:rowOff>56533</xdr:rowOff>
    </xdr:to>
    <xdr:cxnSp macro="">
      <xdr:nvCxnSpPr>
        <xdr:cNvPr id="763" name="直線コネクタ 762"/>
        <xdr:cNvCxnSpPr/>
      </xdr:nvCxnSpPr>
      <xdr:spPr>
        <a:xfrm flipV="1">
          <a:off x="19545300" y="5660499"/>
          <a:ext cx="889000" cy="3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93037</xdr:rowOff>
    </xdr:from>
    <xdr:to>
      <xdr:col>107</xdr:col>
      <xdr:colOff>101600</xdr:colOff>
      <xdr:row>38</xdr:row>
      <xdr:rowOff>23186</xdr:rowOff>
    </xdr:to>
    <xdr:sp macro="" textlink="">
      <xdr:nvSpPr>
        <xdr:cNvPr id="764" name="フローチャート: 判断 763"/>
        <xdr:cNvSpPr/>
      </xdr:nvSpPr>
      <xdr:spPr>
        <a:xfrm>
          <a:off x="20383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14314</xdr:rowOff>
    </xdr:from>
    <xdr:ext cx="469744" cy="259045"/>
    <xdr:sp macro="" textlink="">
      <xdr:nvSpPr>
        <xdr:cNvPr id="765" name="テキスト ボックス 764"/>
        <xdr:cNvSpPr txBox="1"/>
      </xdr:nvSpPr>
      <xdr:spPr>
        <a:xfrm>
          <a:off x="20199428" y="65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56533</xdr:rowOff>
    </xdr:from>
    <xdr:to>
      <xdr:col>102</xdr:col>
      <xdr:colOff>114300</xdr:colOff>
      <xdr:row>35</xdr:row>
      <xdr:rowOff>140027</xdr:rowOff>
    </xdr:to>
    <xdr:cxnSp macro="">
      <xdr:nvCxnSpPr>
        <xdr:cNvPr id="766" name="直線コネクタ 765"/>
        <xdr:cNvCxnSpPr/>
      </xdr:nvCxnSpPr>
      <xdr:spPr>
        <a:xfrm flipV="1">
          <a:off x="18656300" y="6057283"/>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90642</xdr:rowOff>
    </xdr:from>
    <xdr:to>
      <xdr:col>102</xdr:col>
      <xdr:colOff>165100</xdr:colOff>
      <xdr:row>39</xdr:row>
      <xdr:rowOff>20792</xdr:rowOff>
    </xdr:to>
    <xdr:sp macro="" textlink="">
      <xdr:nvSpPr>
        <xdr:cNvPr id="767" name="フローチャート: 判断 766"/>
        <xdr:cNvSpPr/>
      </xdr:nvSpPr>
      <xdr:spPr>
        <a:xfrm>
          <a:off x="19494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11919</xdr:rowOff>
    </xdr:from>
    <xdr:ext cx="469744" cy="259045"/>
    <xdr:sp macro="" textlink="">
      <xdr:nvSpPr>
        <xdr:cNvPr id="768" name="テキスト ボックス 767"/>
        <xdr:cNvSpPr txBox="1"/>
      </xdr:nvSpPr>
      <xdr:spPr>
        <a:xfrm>
          <a:off x="19310428" y="66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103378</xdr:rowOff>
    </xdr:from>
    <xdr:to>
      <xdr:col>98</xdr:col>
      <xdr:colOff>38100</xdr:colOff>
      <xdr:row>39</xdr:row>
      <xdr:rowOff>33528</xdr:rowOff>
    </xdr:to>
    <xdr:sp macro="" textlink="">
      <xdr:nvSpPr>
        <xdr:cNvPr id="769" name="フローチャート: 判断 768"/>
        <xdr:cNvSpPr/>
      </xdr:nvSpPr>
      <xdr:spPr>
        <a:xfrm>
          <a:off x="18605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24655</xdr:rowOff>
    </xdr:from>
    <xdr:ext cx="469744" cy="259045"/>
    <xdr:sp macro="" textlink="">
      <xdr:nvSpPr>
        <xdr:cNvPr id="770" name="テキスト ボックス 769"/>
        <xdr:cNvSpPr txBox="1"/>
      </xdr:nvSpPr>
      <xdr:spPr>
        <a:xfrm>
          <a:off x="18421428"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23586</xdr:rowOff>
    </xdr:from>
    <xdr:to>
      <xdr:col>116</xdr:col>
      <xdr:colOff>114300</xdr:colOff>
      <xdr:row>31</xdr:row>
      <xdr:rowOff>125186</xdr:rowOff>
    </xdr:to>
    <xdr:sp macro="" textlink="">
      <xdr:nvSpPr>
        <xdr:cNvPr id="776" name="楕円 775"/>
        <xdr:cNvSpPr/>
      </xdr:nvSpPr>
      <xdr:spPr>
        <a:xfrm>
          <a:off x="22110700" y="53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148063</xdr:rowOff>
    </xdr:from>
    <xdr:ext cx="534377" cy="259045"/>
    <xdr:sp macro="" textlink="">
      <xdr:nvSpPr>
        <xdr:cNvPr id="777" name="投資及び出資金該当値テキスト"/>
        <xdr:cNvSpPr txBox="1"/>
      </xdr:nvSpPr>
      <xdr:spPr>
        <a:xfrm>
          <a:off x="22212300" y="52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1270</xdr:rowOff>
    </xdr:from>
    <xdr:to>
      <xdr:col>112</xdr:col>
      <xdr:colOff>38100</xdr:colOff>
      <xdr:row>31</xdr:row>
      <xdr:rowOff>102870</xdr:rowOff>
    </xdr:to>
    <xdr:sp macro="" textlink="">
      <xdr:nvSpPr>
        <xdr:cNvPr id="778" name="楕円 777"/>
        <xdr:cNvSpPr/>
      </xdr:nvSpPr>
      <xdr:spPr>
        <a:xfrm>
          <a:off x="21272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119397</xdr:rowOff>
    </xdr:from>
    <xdr:ext cx="534377" cy="259045"/>
    <xdr:sp macro="" textlink="">
      <xdr:nvSpPr>
        <xdr:cNvPr id="779" name="テキスト ボックス 778"/>
        <xdr:cNvSpPr txBox="1"/>
      </xdr:nvSpPr>
      <xdr:spPr>
        <a:xfrm>
          <a:off x="21056111" y="50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123299</xdr:rowOff>
    </xdr:from>
    <xdr:to>
      <xdr:col>107</xdr:col>
      <xdr:colOff>101600</xdr:colOff>
      <xdr:row>33</xdr:row>
      <xdr:rowOff>53449</xdr:rowOff>
    </xdr:to>
    <xdr:sp macro="" textlink="">
      <xdr:nvSpPr>
        <xdr:cNvPr id="780" name="楕円 779"/>
        <xdr:cNvSpPr/>
      </xdr:nvSpPr>
      <xdr:spPr>
        <a:xfrm>
          <a:off x="20383500" y="5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69976</xdr:rowOff>
    </xdr:from>
    <xdr:ext cx="534377" cy="259045"/>
    <xdr:sp macro="" textlink="">
      <xdr:nvSpPr>
        <xdr:cNvPr id="781" name="テキスト ボックス 780"/>
        <xdr:cNvSpPr txBox="1"/>
      </xdr:nvSpPr>
      <xdr:spPr>
        <a:xfrm>
          <a:off x="20167111" y="53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5733</xdr:rowOff>
    </xdr:from>
    <xdr:to>
      <xdr:col>102</xdr:col>
      <xdr:colOff>165100</xdr:colOff>
      <xdr:row>35</xdr:row>
      <xdr:rowOff>107333</xdr:rowOff>
    </xdr:to>
    <xdr:sp macro="" textlink="">
      <xdr:nvSpPr>
        <xdr:cNvPr id="782" name="楕円 781"/>
        <xdr:cNvSpPr/>
      </xdr:nvSpPr>
      <xdr:spPr>
        <a:xfrm>
          <a:off x="19494500" y="60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123860</xdr:rowOff>
    </xdr:from>
    <xdr:ext cx="469744" cy="259045"/>
    <xdr:sp macro="" textlink="">
      <xdr:nvSpPr>
        <xdr:cNvPr id="783" name="テキスト ボックス 782"/>
        <xdr:cNvSpPr txBox="1"/>
      </xdr:nvSpPr>
      <xdr:spPr>
        <a:xfrm>
          <a:off x="19310428" y="578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89227</xdr:rowOff>
    </xdr:from>
    <xdr:to>
      <xdr:col>98</xdr:col>
      <xdr:colOff>38100</xdr:colOff>
      <xdr:row>36</xdr:row>
      <xdr:rowOff>19377</xdr:rowOff>
    </xdr:to>
    <xdr:sp macro="" textlink="">
      <xdr:nvSpPr>
        <xdr:cNvPr id="784" name="楕円 783"/>
        <xdr:cNvSpPr/>
      </xdr:nvSpPr>
      <xdr:spPr>
        <a:xfrm>
          <a:off x="18605500" y="60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35904</xdr:rowOff>
    </xdr:from>
    <xdr:ext cx="469744" cy="259045"/>
    <xdr:sp macro="" textlink="">
      <xdr:nvSpPr>
        <xdr:cNvPr id="785" name="テキスト ボックス 784"/>
        <xdr:cNvSpPr txBox="1"/>
      </xdr:nvSpPr>
      <xdr:spPr>
        <a:xfrm>
          <a:off x="18421428" y="58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6" name="直線コネクタ 79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7" name="テキスト ボックス 79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8" name="直線コネクタ 79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9" name="テキスト ボックス 79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0" name="直線コネクタ 79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1" name="テキスト ボックス 80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2" name="直線コネクタ 80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3" name="テキスト ボックス 80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153782</xdr:rowOff>
    </xdr:from>
    <xdr:to>
      <xdr:col>116</xdr:col>
      <xdr:colOff>62864</xdr:colOff>
      <xdr:row>58</xdr:row>
      <xdr:rowOff>130145</xdr:rowOff>
    </xdr:to>
    <xdr:cxnSp macro="">
      <xdr:nvCxnSpPr>
        <xdr:cNvPr id="807" name="直線コネクタ 806"/>
        <xdr:cNvCxnSpPr/>
      </xdr:nvCxnSpPr>
      <xdr:spPr>
        <a:xfrm flipV="1">
          <a:off x="22159595" y="8726282"/>
          <a:ext cx="1269" cy="134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133972</xdr:rowOff>
    </xdr:from>
    <xdr:ext cx="378565" cy="259045"/>
    <xdr:sp macro="" textlink="">
      <xdr:nvSpPr>
        <xdr:cNvPr id="808" name="貸付金最小値テキスト"/>
        <xdr:cNvSpPr txBox="1"/>
      </xdr:nvSpPr>
      <xdr:spPr>
        <a:xfrm>
          <a:off x="22212300" y="100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130145</xdr:rowOff>
    </xdr:from>
    <xdr:to>
      <xdr:col>116</xdr:col>
      <xdr:colOff>152400</xdr:colOff>
      <xdr:row>58</xdr:row>
      <xdr:rowOff>130145</xdr:rowOff>
    </xdr:to>
    <xdr:cxnSp macro="">
      <xdr:nvCxnSpPr>
        <xdr:cNvPr id="809" name="直線コネクタ 808"/>
        <xdr:cNvCxnSpPr/>
      </xdr:nvCxnSpPr>
      <xdr:spPr>
        <a:xfrm>
          <a:off x="22072600" y="1007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100459</xdr:rowOff>
    </xdr:from>
    <xdr:ext cx="534377" cy="259045"/>
    <xdr:sp macro="" textlink="">
      <xdr:nvSpPr>
        <xdr:cNvPr id="810" name="貸付金最大値テキスト"/>
        <xdr:cNvSpPr txBox="1"/>
      </xdr:nvSpPr>
      <xdr:spPr>
        <a:xfrm>
          <a:off x="22212300" y="85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153782</xdr:rowOff>
    </xdr:from>
    <xdr:to>
      <xdr:col>116</xdr:col>
      <xdr:colOff>152400</xdr:colOff>
      <xdr:row>50</xdr:row>
      <xdr:rowOff>153782</xdr:rowOff>
    </xdr:to>
    <xdr:cxnSp macro="">
      <xdr:nvCxnSpPr>
        <xdr:cNvPr id="811" name="直線コネクタ 810"/>
        <xdr:cNvCxnSpPr/>
      </xdr:nvCxnSpPr>
      <xdr:spPr>
        <a:xfrm>
          <a:off x="22072600" y="872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97226</xdr:rowOff>
    </xdr:from>
    <xdr:to>
      <xdr:col>116</xdr:col>
      <xdr:colOff>63500</xdr:colOff>
      <xdr:row>57</xdr:row>
      <xdr:rowOff>100929</xdr:rowOff>
    </xdr:to>
    <xdr:cxnSp macro="">
      <xdr:nvCxnSpPr>
        <xdr:cNvPr id="812" name="直線コネクタ 811"/>
        <xdr:cNvCxnSpPr/>
      </xdr:nvCxnSpPr>
      <xdr:spPr>
        <a:xfrm flipV="1">
          <a:off x="21323300" y="9869876"/>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56547</xdr:rowOff>
    </xdr:from>
    <xdr:ext cx="469744" cy="259045"/>
    <xdr:sp macro="" textlink="">
      <xdr:nvSpPr>
        <xdr:cNvPr id="813" name="貸付金平均値テキスト"/>
        <xdr:cNvSpPr txBox="1"/>
      </xdr:nvSpPr>
      <xdr:spPr>
        <a:xfrm>
          <a:off x="22212300" y="948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33670</xdr:rowOff>
    </xdr:from>
    <xdr:to>
      <xdr:col>116</xdr:col>
      <xdr:colOff>114300</xdr:colOff>
      <xdr:row>56</xdr:row>
      <xdr:rowOff>135270</xdr:rowOff>
    </xdr:to>
    <xdr:sp macro="" textlink="">
      <xdr:nvSpPr>
        <xdr:cNvPr id="814" name="フローチャート: 判断 813"/>
        <xdr:cNvSpPr/>
      </xdr:nvSpPr>
      <xdr:spPr>
        <a:xfrm>
          <a:off x="22110700" y="9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63028</xdr:rowOff>
    </xdr:from>
    <xdr:to>
      <xdr:col>111</xdr:col>
      <xdr:colOff>177800</xdr:colOff>
      <xdr:row>57</xdr:row>
      <xdr:rowOff>100929</xdr:rowOff>
    </xdr:to>
    <xdr:cxnSp macro="">
      <xdr:nvCxnSpPr>
        <xdr:cNvPr id="815" name="直線コネクタ 814"/>
        <xdr:cNvCxnSpPr/>
      </xdr:nvCxnSpPr>
      <xdr:spPr>
        <a:xfrm>
          <a:off x="20434300" y="9835678"/>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26264</xdr:rowOff>
    </xdr:from>
    <xdr:to>
      <xdr:col>112</xdr:col>
      <xdr:colOff>38100</xdr:colOff>
      <xdr:row>56</xdr:row>
      <xdr:rowOff>127864</xdr:rowOff>
    </xdr:to>
    <xdr:sp macro="" textlink="">
      <xdr:nvSpPr>
        <xdr:cNvPr id="816" name="フローチャート: 判断 815"/>
        <xdr:cNvSpPr/>
      </xdr:nvSpPr>
      <xdr:spPr>
        <a:xfrm>
          <a:off x="21272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144391</xdr:rowOff>
    </xdr:from>
    <xdr:ext cx="469744" cy="259045"/>
    <xdr:sp macro="" textlink="">
      <xdr:nvSpPr>
        <xdr:cNvPr id="817" name="テキスト ボックス 816"/>
        <xdr:cNvSpPr txBox="1"/>
      </xdr:nvSpPr>
      <xdr:spPr>
        <a:xfrm>
          <a:off x="21088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63028</xdr:rowOff>
    </xdr:from>
    <xdr:to>
      <xdr:col>107</xdr:col>
      <xdr:colOff>50800</xdr:colOff>
      <xdr:row>57</xdr:row>
      <xdr:rowOff>87945</xdr:rowOff>
    </xdr:to>
    <xdr:cxnSp macro="">
      <xdr:nvCxnSpPr>
        <xdr:cNvPr id="818" name="直線コネクタ 817"/>
        <xdr:cNvCxnSpPr/>
      </xdr:nvCxnSpPr>
      <xdr:spPr>
        <a:xfrm flipV="1">
          <a:off x="19545300" y="9835678"/>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19" name="フローチャート: 判断 818"/>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65569</xdr:rowOff>
    </xdr:from>
    <xdr:ext cx="469744" cy="259045"/>
    <xdr:sp macro="" textlink="">
      <xdr:nvSpPr>
        <xdr:cNvPr id="820" name="テキスト ボックス 819"/>
        <xdr:cNvSpPr txBox="1"/>
      </xdr:nvSpPr>
      <xdr:spPr>
        <a:xfrm>
          <a:off x="20199428" y="94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75784</xdr:rowOff>
    </xdr:from>
    <xdr:to>
      <xdr:col>102</xdr:col>
      <xdr:colOff>114300</xdr:colOff>
      <xdr:row>57</xdr:row>
      <xdr:rowOff>87945</xdr:rowOff>
    </xdr:to>
    <xdr:cxnSp macro="">
      <xdr:nvCxnSpPr>
        <xdr:cNvPr id="821" name="直線コネクタ 820"/>
        <xdr:cNvCxnSpPr/>
      </xdr:nvCxnSpPr>
      <xdr:spPr>
        <a:xfrm>
          <a:off x="18656300" y="9848434"/>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22" name="フローチャート: 判断 821"/>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119062</xdr:rowOff>
    </xdr:from>
    <xdr:ext cx="469744" cy="259045"/>
    <xdr:sp macro="" textlink="">
      <xdr:nvSpPr>
        <xdr:cNvPr id="823" name="テキスト ボックス 822"/>
        <xdr:cNvSpPr txBox="1"/>
      </xdr:nvSpPr>
      <xdr:spPr>
        <a:xfrm>
          <a:off x="19310428" y="95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24" name="フローチャート: 判断 823"/>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111610</xdr:rowOff>
    </xdr:from>
    <xdr:ext cx="469744" cy="259045"/>
    <xdr:sp macro="" textlink="">
      <xdr:nvSpPr>
        <xdr:cNvPr id="825" name="テキスト ボックス 824"/>
        <xdr:cNvSpPr txBox="1"/>
      </xdr:nvSpPr>
      <xdr:spPr>
        <a:xfrm>
          <a:off x="18421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46426</xdr:rowOff>
    </xdr:from>
    <xdr:to>
      <xdr:col>116</xdr:col>
      <xdr:colOff>114300</xdr:colOff>
      <xdr:row>57</xdr:row>
      <xdr:rowOff>148026</xdr:rowOff>
    </xdr:to>
    <xdr:sp macro="" textlink="">
      <xdr:nvSpPr>
        <xdr:cNvPr id="831" name="楕円 830"/>
        <xdr:cNvSpPr/>
      </xdr:nvSpPr>
      <xdr:spPr>
        <a:xfrm>
          <a:off x="22110700" y="98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24853</xdr:rowOff>
    </xdr:from>
    <xdr:ext cx="469744" cy="259045"/>
    <xdr:sp macro="" textlink="">
      <xdr:nvSpPr>
        <xdr:cNvPr id="832" name="貸付金該当値テキスト"/>
        <xdr:cNvSpPr txBox="1"/>
      </xdr:nvSpPr>
      <xdr:spPr>
        <a:xfrm>
          <a:off x="22212300" y="97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50129</xdr:rowOff>
    </xdr:from>
    <xdr:to>
      <xdr:col>112</xdr:col>
      <xdr:colOff>38100</xdr:colOff>
      <xdr:row>57</xdr:row>
      <xdr:rowOff>151729</xdr:rowOff>
    </xdr:to>
    <xdr:sp macro="" textlink="">
      <xdr:nvSpPr>
        <xdr:cNvPr id="833" name="楕円 832"/>
        <xdr:cNvSpPr/>
      </xdr:nvSpPr>
      <xdr:spPr>
        <a:xfrm>
          <a:off x="21272500" y="98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142856</xdr:rowOff>
    </xdr:from>
    <xdr:ext cx="469744" cy="259045"/>
    <xdr:sp macro="" textlink="">
      <xdr:nvSpPr>
        <xdr:cNvPr id="834" name="テキスト ボックス 833"/>
        <xdr:cNvSpPr txBox="1"/>
      </xdr:nvSpPr>
      <xdr:spPr>
        <a:xfrm>
          <a:off x="21088428" y="991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12228</xdr:rowOff>
    </xdr:from>
    <xdr:to>
      <xdr:col>107</xdr:col>
      <xdr:colOff>101600</xdr:colOff>
      <xdr:row>57</xdr:row>
      <xdr:rowOff>113828</xdr:rowOff>
    </xdr:to>
    <xdr:sp macro="" textlink="">
      <xdr:nvSpPr>
        <xdr:cNvPr id="835" name="楕円 834"/>
        <xdr:cNvSpPr/>
      </xdr:nvSpPr>
      <xdr:spPr>
        <a:xfrm>
          <a:off x="20383500" y="97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104955</xdr:rowOff>
    </xdr:from>
    <xdr:ext cx="469744" cy="259045"/>
    <xdr:sp macro="" textlink="">
      <xdr:nvSpPr>
        <xdr:cNvPr id="836" name="テキスト ボックス 835"/>
        <xdr:cNvSpPr txBox="1"/>
      </xdr:nvSpPr>
      <xdr:spPr>
        <a:xfrm>
          <a:off x="20199428" y="987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37145</xdr:rowOff>
    </xdr:from>
    <xdr:to>
      <xdr:col>102</xdr:col>
      <xdr:colOff>165100</xdr:colOff>
      <xdr:row>57</xdr:row>
      <xdr:rowOff>138745</xdr:rowOff>
    </xdr:to>
    <xdr:sp macro="" textlink="">
      <xdr:nvSpPr>
        <xdr:cNvPr id="837" name="楕円 836"/>
        <xdr:cNvSpPr/>
      </xdr:nvSpPr>
      <xdr:spPr>
        <a:xfrm>
          <a:off x="19494500" y="98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129872</xdr:rowOff>
    </xdr:from>
    <xdr:ext cx="469744" cy="259045"/>
    <xdr:sp macro="" textlink="">
      <xdr:nvSpPr>
        <xdr:cNvPr id="838" name="テキスト ボックス 837"/>
        <xdr:cNvSpPr txBox="1"/>
      </xdr:nvSpPr>
      <xdr:spPr>
        <a:xfrm>
          <a:off x="19310428" y="990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24984</xdr:rowOff>
    </xdr:from>
    <xdr:to>
      <xdr:col>98</xdr:col>
      <xdr:colOff>38100</xdr:colOff>
      <xdr:row>57</xdr:row>
      <xdr:rowOff>126584</xdr:rowOff>
    </xdr:to>
    <xdr:sp macro="" textlink="">
      <xdr:nvSpPr>
        <xdr:cNvPr id="839" name="楕円 838"/>
        <xdr:cNvSpPr/>
      </xdr:nvSpPr>
      <xdr:spPr>
        <a:xfrm>
          <a:off x="18605500" y="9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117711</xdr:rowOff>
    </xdr:from>
    <xdr:ext cx="469744" cy="259045"/>
    <xdr:sp macro="" textlink="">
      <xdr:nvSpPr>
        <xdr:cNvPr id="840" name="テキスト ボックス 839"/>
        <xdr:cNvSpPr txBox="1"/>
      </xdr:nvSpPr>
      <xdr:spPr>
        <a:xfrm>
          <a:off x="18421428" y="98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108382</xdr:rowOff>
    </xdr:from>
    <xdr:to>
      <xdr:col>116</xdr:col>
      <xdr:colOff>62864</xdr:colOff>
      <xdr:row>79</xdr:row>
      <xdr:rowOff>54203</xdr:rowOff>
    </xdr:to>
    <xdr:cxnSp macro="">
      <xdr:nvCxnSpPr>
        <xdr:cNvPr id="867" name="直線コネクタ 866"/>
        <xdr:cNvCxnSpPr/>
      </xdr:nvCxnSpPr>
      <xdr:spPr>
        <a:xfrm flipV="1">
          <a:off x="22159595" y="12795682"/>
          <a:ext cx="1269" cy="80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58030</xdr:rowOff>
    </xdr:from>
    <xdr:ext cx="534377" cy="259045"/>
    <xdr:sp macro="" textlink="">
      <xdr:nvSpPr>
        <xdr:cNvPr id="868" name="繰出金最小値テキスト"/>
        <xdr:cNvSpPr txBox="1"/>
      </xdr:nvSpPr>
      <xdr:spPr>
        <a:xfrm>
          <a:off x="22212300" y="136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54203</xdr:rowOff>
    </xdr:from>
    <xdr:to>
      <xdr:col>116</xdr:col>
      <xdr:colOff>152400</xdr:colOff>
      <xdr:row>79</xdr:row>
      <xdr:rowOff>54203</xdr:rowOff>
    </xdr:to>
    <xdr:cxnSp macro="">
      <xdr:nvCxnSpPr>
        <xdr:cNvPr id="869" name="直線コネクタ 868"/>
        <xdr:cNvCxnSpPr/>
      </xdr:nvCxnSpPr>
      <xdr:spPr>
        <a:xfrm>
          <a:off x="22072600" y="1359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55059</xdr:rowOff>
    </xdr:from>
    <xdr:ext cx="534377" cy="259045"/>
    <xdr:sp macro="" textlink="">
      <xdr:nvSpPr>
        <xdr:cNvPr id="870" name="繰出金最大値テキスト"/>
        <xdr:cNvSpPr txBox="1"/>
      </xdr:nvSpPr>
      <xdr:spPr>
        <a:xfrm>
          <a:off x="22212300" y="125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108382</xdr:rowOff>
    </xdr:from>
    <xdr:to>
      <xdr:col>116</xdr:col>
      <xdr:colOff>152400</xdr:colOff>
      <xdr:row>74</xdr:row>
      <xdr:rowOff>108382</xdr:rowOff>
    </xdr:to>
    <xdr:cxnSp macro="">
      <xdr:nvCxnSpPr>
        <xdr:cNvPr id="871" name="直線コネクタ 870"/>
        <xdr:cNvCxnSpPr/>
      </xdr:nvCxnSpPr>
      <xdr:spPr>
        <a:xfrm>
          <a:off x="22072600" y="1279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22003</xdr:rowOff>
    </xdr:from>
    <xdr:to>
      <xdr:col>116</xdr:col>
      <xdr:colOff>63500</xdr:colOff>
      <xdr:row>75</xdr:row>
      <xdr:rowOff>79349</xdr:rowOff>
    </xdr:to>
    <xdr:cxnSp macro="">
      <xdr:nvCxnSpPr>
        <xdr:cNvPr id="872" name="直線コネクタ 871"/>
        <xdr:cNvCxnSpPr/>
      </xdr:nvCxnSpPr>
      <xdr:spPr>
        <a:xfrm flipV="1">
          <a:off x="21323300" y="12880753"/>
          <a:ext cx="8382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158833</xdr:rowOff>
    </xdr:from>
    <xdr:ext cx="534377" cy="259045"/>
    <xdr:sp macro="" textlink="">
      <xdr:nvSpPr>
        <xdr:cNvPr id="873" name="繰出金平均値テキスト"/>
        <xdr:cNvSpPr txBox="1"/>
      </xdr:nvSpPr>
      <xdr:spPr>
        <a:xfrm>
          <a:off x="22212300" y="1301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8956</xdr:rowOff>
    </xdr:from>
    <xdr:to>
      <xdr:col>116</xdr:col>
      <xdr:colOff>114300</xdr:colOff>
      <xdr:row>76</xdr:row>
      <xdr:rowOff>110556</xdr:rowOff>
    </xdr:to>
    <xdr:sp macro="" textlink="">
      <xdr:nvSpPr>
        <xdr:cNvPr id="874" name="フローチャート: 判断 873"/>
        <xdr:cNvSpPr/>
      </xdr:nvSpPr>
      <xdr:spPr>
        <a:xfrm>
          <a:off x="22110700" y="1303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27784</xdr:rowOff>
    </xdr:from>
    <xdr:to>
      <xdr:col>111</xdr:col>
      <xdr:colOff>177800</xdr:colOff>
      <xdr:row>75</xdr:row>
      <xdr:rowOff>79349</xdr:rowOff>
    </xdr:to>
    <xdr:cxnSp macro="">
      <xdr:nvCxnSpPr>
        <xdr:cNvPr id="875" name="直線コネクタ 874"/>
        <xdr:cNvCxnSpPr/>
      </xdr:nvCxnSpPr>
      <xdr:spPr>
        <a:xfrm>
          <a:off x="20434300" y="12886534"/>
          <a:ext cx="889000" cy="5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31358</xdr:rowOff>
    </xdr:from>
    <xdr:to>
      <xdr:col>112</xdr:col>
      <xdr:colOff>38100</xdr:colOff>
      <xdr:row>76</xdr:row>
      <xdr:rowOff>132958</xdr:rowOff>
    </xdr:to>
    <xdr:sp macro="" textlink="">
      <xdr:nvSpPr>
        <xdr:cNvPr id="876" name="フローチャート: 判断 875"/>
        <xdr:cNvSpPr/>
      </xdr:nvSpPr>
      <xdr:spPr>
        <a:xfrm>
          <a:off x="21272500" y="130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124085</xdr:rowOff>
    </xdr:from>
    <xdr:ext cx="534377" cy="259045"/>
    <xdr:sp macro="" textlink="">
      <xdr:nvSpPr>
        <xdr:cNvPr id="877" name="テキスト ボックス 876"/>
        <xdr:cNvSpPr txBox="1"/>
      </xdr:nvSpPr>
      <xdr:spPr>
        <a:xfrm>
          <a:off x="21056111" y="131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4140</xdr:rowOff>
    </xdr:from>
    <xdr:to>
      <xdr:col>107</xdr:col>
      <xdr:colOff>50800</xdr:colOff>
      <xdr:row>75</xdr:row>
      <xdr:rowOff>27784</xdr:rowOff>
    </xdr:to>
    <xdr:cxnSp macro="">
      <xdr:nvCxnSpPr>
        <xdr:cNvPr id="878" name="直線コネクタ 877"/>
        <xdr:cNvCxnSpPr/>
      </xdr:nvCxnSpPr>
      <xdr:spPr>
        <a:xfrm>
          <a:off x="19545300" y="12177090"/>
          <a:ext cx="889000" cy="7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34592</xdr:rowOff>
    </xdr:from>
    <xdr:to>
      <xdr:col>107</xdr:col>
      <xdr:colOff>101600</xdr:colOff>
      <xdr:row>76</xdr:row>
      <xdr:rowOff>136192</xdr:rowOff>
    </xdr:to>
    <xdr:sp macro="" textlink="">
      <xdr:nvSpPr>
        <xdr:cNvPr id="879" name="フローチャート: 判断 878"/>
        <xdr:cNvSpPr/>
      </xdr:nvSpPr>
      <xdr:spPr>
        <a:xfrm>
          <a:off x="20383500" y="1306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127319</xdr:rowOff>
    </xdr:from>
    <xdr:ext cx="534377" cy="259045"/>
    <xdr:sp macro="" textlink="">
      <xdr:nvSpPr>
        <xdr:cNvPr id="880" name="テキスト ボックス 879"/>
        <xdr:cNvSpPr txBox="1"/>
      </xdr:nvSpPr>
      <xdr:spPr>
        <a:xfrm>
          <a:off x="20167111" y="131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106945</xdr:rowOff>
    </xdr:from>
    <xdr:to>
      <xdr:col>102</xdr:col>
      <xdr:colOff>114300</xdr:colOff>
      <xdr:row>71</xdr:row>
      <xdr:rowOff>4140</xdr:rowOff>
    </xdr:to>
    <xdr:cxnSp macro="">
      <xdr:nvCxnSpPr>
        <xdr:cNvPr id="881" name="直線コネクタ 880"/>
        <xdr:cNvCxnSpPr/>
      </xdr:nvCxnSpPr>
      <xdr:spPr>
        <a:xfrm>
          <a:off x="18656300" y="12108445"/>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35506</xdr:rowOff>
    </xdr:from>
    <xdr:to>
      <xdr:col>102</xdr:col>
      <xdr:colOff>165100</xdr:colOff>
      <xdr:row>74</xdr:row>
      <xdr:rowOff>137106</xdr:rowOff>
    </xdr:to>
    <xdr:sp macro="" textlink="">
      <xdr:nvSpPr>
        <xdr:cNvPr id="882" name="フローチャート: 判断 881"/>
        <xdr:cNvSpPr/>
      </xdr:nvSpPr>
      <xdr:spPr>
        <a:xfrm>
          <a:off x="19494500" y="127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128233</xdr:rowOff>
    </xdr:from>
    <xdr:ext cx="534377" cy="259045"/>
    <xdr:sp macro="" textlink="">
      <xdr:nvSpPr>
        <xdr:cNvPr id="883" name="テキスト ボックス 882"/>
        <xdr:cNvSpPr txBox="1"/>
      </xdr:nvSpPr>
      <xdr:spPr>
        <a:xfrm>
          <a:off x="19278111" y="128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51605</xdr:rowOff>
    </xdr:from>
    <xdr:to>
      <xdr:col>98</xdr:col>
      <xdr:colOff>38100</xdr:colOff>
      <xdr:row>74</xdr:row>
      <xdr:rowOff>153205</xdr:rowOff>
    </xdr:to>
    <xdr:sp macro="" textlink="">
      <xdr:nvSpPr>
        <xdr:cNvPr id="884" name="フローチャート: 判断 883"/>
        <xdr:cNvSpPr/>
      </xdr:nvSpPr>
      <xdr:spPr>
        <a:xfrm>
          <a:off x="18605500" y="127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144332</xdr:rowOff>
    </xdr:from>
    <xdr:ext cx="534377" cy="259045"/>
    <xdr:sp macro="" textlink="">
      <xdr:nvSpPr>
        <xdr:cNvPr id="885" name="テキスト ボックス 884"/>
        <xdr:cNvSpPr txBox="1"/>
      </xdr:nvSpPr>
      <xdr:spPr>
        <a:xfrm>
          <a:off x="18389111" y="12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142653</xdr:rowOff>
    </xdr:from>
    <xdr:to>
      <xdr:col>116</xdr:col>
      <xdr:colOff>114300</xdr:colOff>
      <xdr:row>75</xdr:row>
      <xdr:rowOff>72803</xdr:rowOff>
    </xdr:to>
    <xdr:sp macro="" textlink="">
      <xdr:nvSpPr>
        <xdr:cNvPr id="891" name="楕円 890"/>
        <xdr:cNvSpPr/>
      </xdr:nvSpPr>
      <xdr:spPr>
        <a:xfrm>
          <a:off x="22110700" y="12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57580</xdr:rowOff>
    </xdr:from>
    <xdr:ext cx="534377" cy="259045"/>
    <xdr:sp macro="" textlink="">
      <xdr:nvSpPr>
        <xdr:cNvPr id="892" name="繰出金該当値テキスト"/>
        <xdr:cNvSpPr txBox="1"/>
      </xdr:nvSpPr>
      <xdr:spPr>
        <a:xfrm>
          <a:off x="22212300" y="127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28549</xdr:rowOff>
    </xdr:from>
    <xdr:to>
      <xdr:col>112</xdr:col>
      <xdr:colOff>38100</xdr:colOff>
      <xdr:row>75</xdr:row>
      <xdr:rowOff>130149</xdr:rowOff>
    </xdr:to>
    <xdr:sp macro="" textlink="">
      <xdr:nvSpPr>
        <xdr:cNvPr id="893" name="楕円 892"/>
        <xdr:cNvSpPr/>
      </xdr:nvSpPr>
      <xdr:spPr>
        <a:xfrm>
          <a:off x="21272500" y="12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146676</xdr:rowOff>
    </xdr:from>
    <xdr:ext cx="534377" cy="259045"/>
    <xdr:sp macro="" textlink="">
      <xdr:nvSpPr>
        <xdr:cNvPr id="894" name="テキスト ボックス 893"/>
        <xdr:cNvSpPr txBox="1"/>
      </xdr:nvSpPr>
      <xdr:spPr>
        <a:xfrm>
          <a:off x="21056111" y="12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148434</xdr:rowOff>
    </xdr:from>
    <xdr:to>
      <xdr:col>107</xdr:col>
      <xdr:colOff>101600</xdr:colOff>
      <xdr:row>75</xdr:row>
      <xdr:rowOff>78584</xdr:rowOff>
    </xdr:to>
    <xdr:sp macro="" textlink="">
      <xdr:nvSpPr>
        <xdr:cNvPr id="895" name="楕円 894"/>
        <xdr:cNvSpPr/>
      </xdr:nvSpPr>
      <xdr:spPr>
        <a:xfrm>
          <a:off x="20383500" y="12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95111</xdr:rowOff>
    </xdr:from>
    <xdr:ext cx="534377" cy="259045"/>
    <xdr:sp macro="" textlink="">
      <xdr:nvSpPr>
        <xdr:cNvPr id="896" name="テキスト ボックス 895"/>
        <xdr:cNvSpPr txBox="1"/>
      </xdr:nvSpPr>
      <xdr:spPr>
        <a:xfrm>
          <a:off x="20167111" y="126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124790</xdr:rowOff>
    </xdr:from>
    <xdr:to>
      <xdr:col>102</xdr:col>
      <xdr:colOff>165100</xdr:colOff>
      <xdr:row>71</xdr:row>
      <xdr:rowOff>54940</xdr:rowOff>
    </xdr:to>
    <xdr:sp macro="" textlink="">
      <xdr:nvSpPr>
        <xdr:cNvPr id="897" name="楕円 896"/>
        <xdr:cNvSpPr/>
      </xdr:nvSpPr>
      <xdr:spPr>
        <a:xfrm>
          <a:off x="19494500" y="121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71467</xdr:rowOff>
    </xdr:from>
    <xdr:ext cx="534377" cy="259045"/>
    <xdr:sp macro="" textlink="">
      <xdr:nvSpPr>
        <xdr:cNvPr id="898" name="テキスト ボックス 897"/>
        <xdr:cNvSpPr txBox="1"/>
      </xdr:nvSpPr>
      <xdr:spPr>
        <a:xfrm>
          <a:off x="19278111" y="119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56145</xdr:rowOff>
    </xdr:from>
    <xdr:to>
      <xdr:col>98</xdr:col>
      <xdr:colOff>38100</xdr:colOff>
      <xdr:row>70</xdr:row>
      <xdr:rowOff>157745</xdr:rowOff>
    </xdr:to>
    <xdr:sp macro="" textlink="">
      <xdr:nvSpPr>
        <xdr:cNvPr id="899" name="楕円 898"/>
        <xdr:cNvSpPr/>
      </xdr:nvSpPr>
      <xdr:spPr>
        <a:xfrm>
          <a:off x="18605500" y="120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2822</xdr:rowOff>
    </xdr:from>
    <xdr:ext cx="534377" cy="259045"/>
    <xdr:sp macro="" textlink="">
      <xdr:nvSpPr>
        <xdr:cNvPr id="900" name="テキスト ボックス 899"/>
        <xdr:cNvSpPr txBox="1"/>
      </xdr:nvSpPr>
      <xdr:spPr>
        <a:xfrm>
          <a:off x="18389111" y="118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令和４年度歳出決算総額は、前年度より</a:t>
          </a:r>
          <a:r>
            <a:rPr kumimoji="1" lang="en-US" altLang="ja-JP" sz="1300">
              <a:latin typeface="ＭＳ Ｐゴシック" panose="020B0600070205080204" pitchFamily="50" charset="-128"/>
              <a:ea typeface="ＭＳ Ｐゴシック" panose="020B0600070205080204" pitchFamily="50" charset="-128"/>
            </a:rPr>
            <a:t>2,453,098</a:t>
          </a:r>
          <a:r>
            <a:rPr kumimoji="1" lang="ja-JP" altLang="en-US" sz="1300">
              <a:latin typeface="ＭＳ Ｐゴシック" panose="020B0600070205080204" pitchFamily="50" charset="-128"/>
              <a:ea typeface="ＭＳ Ｐゴシック" panose="020B0600070205080204" pitchFamily="50" charset="-128"/>
            </a:rPr>
            <a:t>千円減少し、住民一人当たりでは前年度から</a:t>
          </a:r>
          <a:r>
            <a:rPr kumimoji="1" lang="en-US" altLang="ja-JP" sz="1300">
              <a:latin typeface="ＭＳ Ｐゴシック" panose="020B0600070205080204" pitchFamily="50" charset="-128"/>
              <a:ea typeface="ＭＳ Ｐゴシック" panose="020B0600070205080204" pitchFamily="50" charset="-128"/>
            </a:rPr>
            <a:t>21,780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600,215</a:t>
          </a:r>
          <a:r>
            <a:rPr kumimoji="1" lang="ja-JP" altLang="en-US" sz="1300">
              <a:latin typeface="ＭＳ Ｐゴシック" panose="020B0600070205080204" pitchFamily="50" charset="-128"/>
              <a:ea typeface="ＭＳ Ｐゴシック" panose="020B0600070205080204" pitchFamily="50" charset="-128"/>
            </a:rPr>
            <a:t>円となった。構成比が最も大きいのは、価格高騰の影響があるものの、恒常的に公共施設の維持管理経費が高止まりしている物件費で、一人当たり前年度より</a:t>
          </a:r>
          <a:r>
            <a:rPr kumimoji="1" lang="en-US" altLang="ja-JP" sz="1300">
              <a:latin typeface="ＭＳ Ｐゴシック" panose="020B0600070205080204" pitchFamily="50" charset="-128"/>
              <a:ea typeface="ＭＳ Ｐゴシック" panose="020B0600070205080204" pitchFamily="50" charset="-128"/>
            </a:rPr>
            <a:t>5,890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108,723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％）である。次に大きいのは扶助費で、令和３年度にあった子育て世帯等臨時特別支援事業など臨時的な事業が縮小したことから、一人当たり</a:t>
          </a:r>
          <a:r>
            <a:rPr kumimoji="1" lang="en-US" altLang="ja-JP" sz="1300">
              <a:latin typeface="ＭＳ Ｐゴシック" panose="020B0600070205080204" pitchFamily="50" charset="-128"/>
              <a:ea typeface="ＭＳ Ｐゴシック" panose="020B0600070205080204" pitchFamily="50" charset="-128"/>
            </a:rPr>
            <a:t>12,832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108,159</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％）となった。次に大きいのは人件費で、前年度から</a:t>
          </a:r>
          <a:r>
            <a:rPr kumimoji="1" lang="en-US" altLang="ja-JP" sz="1300">
              <a:latin typeface="ＭＳ Ｐゴシック" panose="020B0600070205080204" pitchFamily="50" charset="-128"/>
              <a:ea typeface="ＭＳ Ｐゴシック" panose="020B0600070205080204" pitchFamily="50" charset="-128"/>
            </a:rPr>
            <a:t>66,368</a:t>
          </a:r>
          <a:r>
            <a:rPr kumimoji="1" lang="ja-JP" altLang="en-US" sz="1300">
              <a:latin typeface="ＭＳ Ｐゴシック" panose="020B0600070205080204" pitchFamily="50" charset="-128"/>
              <a:ea typeface="ＭＳ Ｐゴシック" panose="020B0600070205080204" pitchFamily="50" charset="-128"/>
            </a:rPr>
            <a:t>千円減少したものの人口も</a:t>
          </a:r>
          <a:r>
            <a:rPr kumimoji="1" lang="en-US" altLang="ja-JP" sz="1300">
              <a:latin typeface="ＭＳ Ｐゴシック" panose="020B0600070205080204" pitchFamily="50" charset="-128"/>
              <a:ea typeface="ＭＳ Ｐゴシック" panose="020B0600070205080204" pitchFamily="50" charset="-128"/>
            </a:rPr>
            <a:t>1,325</a:t>
          </a:r>
          <a:r>
            <a:rPr kumimoji="1" lang="ja-JP" altLang="en-US" sz="1300">
              <a:latin typeface="ＭＳ Ｐゴシック" panose="020B0600070205080204" pitchFamily="50" charset="-128"/>
              <a:ea typeface="ＭＳ Ｐゴシック" panose="020B0600070205080204" pitchFamily="50" charset="-128"/>
            </a:rPr>
            <a:t>人減少したことから一人当たり人件費ではほぼ横ばいの</a:t>
          </a:r>
          <a:r>
            <a:rPr kumimoji="1" lang="en-US" altLang="ja-JP" sz="1300">
              <a:latin typeface="ＭＳ Ｐゴシック" panose="020B0600070205080204" pitchFamily="50" charset="-128"/>
              <a:ea typeface="ＭＳ Ｐゴシック" panose="020B0600070205080204" pitchFamily="50" charset="-128"/>
            </a:rPr>
            <a:t>100,430</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％）となっている。人件費は、ラスパイレス指数は低いものの人口当たり職員数は多いことから高い水準が続いている。令和４年度決算の他の特徴としては、令和４年３月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日発生福島県沖地震及び同年７月大雨被害への対応のため災害復旧事業費が一人当たり前年度より</a:t>
          </a:r>
          <a:r>
            <a:rPr kumimoji="1" lang="en-US" altLang="ja-JP" sz="1300">
              <a:latin typeface="ＭＳ Ｐゴシック" panose="020B0600070205080204" pitchFamily="50" charset="-128"/>
              <a:ea typeface="ＭＳ Ｐゴシック" panose="020B0600070205080204" pitchFamily="50" charset="-128"/>
            </a:rPr>
            <a:t>8,705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13,853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％）となった。また、公債費は、新クリーンセンター整備事業等の平成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年度に借入した地方債の据置期間が終了したことから、前年度より一人当たり</a:t>
          </a:r>
          <a:r>
            <a:rPr kumimoji="1" lang="en-US" altLang="ja-JP" sz="1300">
              <a:latin typeface="ＭＳ Ｐゴシック" panose="020B0600070205080204" pitchFamily="50" charset="-128"/>
              <a:ea typeface="ＭＳ Ｐゴシック" panose="020B0600070205080204" pitchFamily="50" charset="-128"/>
            </a:rPr>
            <a:t>4,341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65,415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今後については、財政健全化基本指針と長期財政計画のもと、令和元年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月に策定した財政健全化中期行動計画を着実に実行し、持続可能な財政運営を目指していく。また、合併特例事業債の発行額が引き続き高水準のため、地方債残高見込額が約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億と高い水準となっていることから、地方交付税措置の低い地方債の発行を取り止めるなど発行の抑制を図り、地方債残高の低減に努める。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48260</xdr:rowOff>
    </xdr:from>
    <xdr:to>
      <xdr:col>24</xdr:col>
      <xdr:colOff>63500</xdr:colOff>
      <xdr:row>33</xdr:row>
      <xdr:rowOff>123372</xdr:rowOff>
    </xdr:to>
    <xdr:cxnSp macro="">
      <xdr:nvCxnSpPr>
        <xdr:cNvPr id="63" name="直線コネクタ 62"/>
        <xdr:cNvCxnSpPr/>
      </xdr:nvCxnSpPr>
      <xdr:spPr>
        <a:xfrm flipV="1">
          <a:off x="3797300" y="5534660"/>
          <a:ext cx="8382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117946</xdr:rowOff>
    </xdr:from>
    <xdr:ext cx="469744" cy="259045"/>
    <xdr:sp macro="" textlink="">
      <xdr:nvSpPr>
        <xdr:cNvPr id="64" name="議会費平均値テキスト"/>
        <xdr:cNvSpPr txBox="1"/>
      </xdr:nvSpPr>
      <xdr:spPr>
        <a:xfrm>
          <a:off x="4686300" y="5947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123372</xdr:rowOff>
    </xdr:from>
    <xdr:to>
      <xdr:col>19</xdr:col>
      <xdr:colOff>177800</xdr:colOff>
      <xdr:row>34</xdr:row>
      <xdr:rowOff>62956</xdr:rowOff>
    </xdr:to>
    <xdr:cxnSp macro="">
      <xdr:nvCxnSpPr>
        <xdr:cNvPr id="66" name="直線コネクタ 65"/>
        <xdr:cNvCxnSpPr/>
      </xdr:nvCxnSpPr>
      <xdr:spPr>
        <a:xfrm flipV="1">
          <a:off x="2908300" y="578122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145704</xdr:rowOff>
    </xdr:from>
    <xdr:ext cx="469744" cy="259045"/>
    <xdr:sp macro="" textlink="">
      <xdr:nvSpPr>
        <xdr:cNvPr id="68" name="テキスト ボックス 67"/>
        <xdr:cNvSpPr txBox="1"/>
      </xdr:nvSpPr>
      <xdr:spPr>
        <a:xfrm>
          <a:off x="3562428"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31931</xdr:rowOff>
    </xdr:from>
    <xdr:to>
      <xdr:col>15</xdr:col>
      <xdr:colOff>50800</xdr:colOff>
      <xdr:row>34</xdr:row>
      <xdr:rowOff>62956</xdr:rowOff>
    </xdr:to>
    <xdr:cxnSp macro="">
      <xdr:nvCxnSpPr>
        <xdr:cNvPr id="69" name="直線コネクタ 68"/>
        <xdr:cNvCxnSpPr/>
      </xdr:nvCxnSpPr>
      <xdr:spPr>
        <a:xfrm>
          <a:off x="2019300" y="568978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61142</xdr:rowOff>
    </xdr:from>
    <xdr:to>
      <xdr:col>15</xdr:col>
      <xdr:colOff>101600</xdr:colOff>
      <xdr:row>33</xdr:row>
      <xdr:rowOff>162742</xdr:rowOff>
    </xdr:to>
    <xdr:sp macro="" textlink="">
      <xdr:nvSpPr>
        <xdr:cNvPr id="70" name="フローチャート: 判断 69"/>
        <xdr:cNvSpPr/>
      </xdr:nvSpPr>
      <xdr:spPr>
        <a:xfrm>
          <a:off x="2857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7819</xdr:rowOff>
    </xdr:from>
    <xdr:ext cx="469744" cy="259045"/>
    <xdr:sp macro="" textlink="">
      <xdr:nvSpPr>
        <xdr:cNvPr id="71" name="テキスト ボックス 70"/>
        <xdr:cNvSpPr txBox="1"/>
      </xdr:nvSpPr>
      <xdr:spPr>
        <a:xfrm>
          <a:off x="2673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9072</xdr:rowOff>
    </xdr:from>
    <xdr:to>
      <xdr:col>10</xdr:col>
      <xdr:colOff>114300</xdr:colOff>
      <xdr:row>33</xdr:row>
      <xdr:rowOff>31931</xdr:rowOff>
    </xdr:to>
    <xdr:cxnSp macro="">
      <xdr:nvCxnSpPr>
        <xdr:cNvPr id="72" name="直線コネクタ 71"/>
        <xdr:cNvCxnSpPr/>
      </xdr:nvCxnSpPr>
      <xdr:spPr>
        <a:xfrm>
          <a:off x="1130300" y="56669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56243</xdr:rowOff>
    </xdr:from>
    <xdr:to>
      <xdr:col>10</xdr:col>
      <xdr:colOff>165100</xdr:colOff>
      <xdr:row>33</xdr:row>
      <xdr:rowOff>157843</xdr:rowOff>
    </xdr:to>
    <xdr:sp macro="" textlink="">
      <xdr:nvSpPr>
        <xdr:cNvPr id="73" name="フローチャート: 判断 72"/>
        <xdr:cNvSpPr/>
      </xdr:nvSpPr>
      <xdr:spPr>
        <a:xfrm>
          <a:off x="1968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148970</xdr:rowOff>
    </xdr:from>
    <xdr:ext cx="469744" cy="259045"/>
    <xdr:sp macro="" textlink="">
      <xdr:nvSpPr>
        <xdr:cNvPr id="74" name="テキスト ボックス 73"/>
        <xdr:cNvSpPr txBox="1"/>
      </xdr:nvSpPr>
      <xdr:spPr>
        <a:xfrm>
          <a:off x="1784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5" name="フローチャート: 判断 74"/>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33037</xdr:rowOff>
    </xdr:from>
    <xdr:ext cx="469744" cy="259045"/>
    <xdr:sp macro="" textlink="">
      <xdr:nvSpPr>
        <xdr:cNvPr id="76" name="テキスト ボックス 75"/>
        <xdr:cNvSpPr txBox="1"/>
      </xdr:nvSpPr>
      <xdr:spPr>
        <a:xfrm>
          <a:off x="895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168910</xdr:rowOff>
    </xdr:from>
    <xdr:to>
      <xdr:col>24</xdr:col>
      <xdr:colOff>114300</xdr:colOff>
      <xdr:row>32</xdr:row>
      <xdr:rowOff>99060</xdr:rowOff>
    </xdr:to>
    <xdr:sp macro="" textlink="">
      <xdr:nvSpPr>
        <xdr:cNvPr id="82" name="楕円 81"/>
        <xdr:cNvSpPr/>
      </xdr:nvSpPr>
      <xdr:spPr>
        <a:xfrm>
          <a:off x="45847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20337</xdr:rowOff>
    </xdr:from>
    <xdr:ext cx="469744" cy="259045"/>
    <xdr:sp macro="" textlink="">
      <xdr:nvSpPr>
        <xdr:cNvPr id="83" name="議会費該当値テキスト"/>
        <xdr:cNvSpPr txBox="1"/>
      </xdr:nvSpPr>
      <xdr:spPr>
        <a:xfrm>
          <a:off x="4686300" y="53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72572</xdr:rowOff>
    </xdr:from>
    <xdr:to>
      <xdr:col>20</xdr:col>
      <xdr:colOff>38100</xdr:colOff>
      <xdr:row>34</xdr:row>
      <xdr:rowOff>2722</xdr:rowOff>
    </xdr:to>
    <xdr:sp macro="" textlink="">
      <xdr:nvSpPr>
        <xdr:cNvPr id="84" name="楕円 83"/>
        <xdr:cNvSpPr/>
      </xdr:nvSpPr>
      <xdr:spPr>
        <a:xfrm>
          <a:off x="3746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19249</xdr:rowOff>
    </xdr:from>
    <xdr:ext cx="469744" cy="259045"/>
    <xdr:sp macro="" textlink="">
      <xdr:nvSpPr>
        <xdr:cNvPr id="85" name="テキスト ボックス 84"/>
        <xdr:cNvSpPr txBox="1"/>
      </xdr:nvSpPr>
      <xdr:spPr>
        <a:xfrm>
          <a:off x="3562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12156</xdr:rowOff>
    </xdr:from>
    <xdr:to>
      <xdr:col>15</xdr:col>
      <xdr:colOff>101600</xdr:colOff>
      <xdr:row>34</xdr:row>
      <xdr:rowOff>113756</xdr:rowOff>
    </xdr:to>
    <xdr:sp macro="" textlink="">
      <xdr:nvSpPr>
        <xdr:cNvPr id="86" name="楕円 85"/>
        <xdr:cNvSpPr/>
      </xdr:nvSpPr>
      <xdr:spPr>
        <a:xfrm>
          <a:off x="2857500" y="5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104883</xdr:rowOff>
    </xdr:from>
    <xdr:ext cx="469744" cy="259045"/>
    <xdr:sp macro="" textlink="">
      <xdr:nvSpPr>
        <xdr:cNvPr id="87" name="テキスト ボックス 86"/>
        <xdr:cNvSpPr txBox="1"/>
      </xdr:nvSpPr>
      <xdr:spPr>
        <a:xfrm>
          <a:off x="2673428" y="593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152581</xdr:rowOff>
    </xdr:from>
    <xdr:to>
      <xdr:col>10</xdr:col>
      <xdr:colOff>165100</xdr:colOff>
      <xdr:row>33</xdr:row>
      <xdr:rowOff>82731</xdr:rowOff>
    </xdr:to>
    <xdr:sp macro="" textlink="">
      <xdr:nvSpPr>
        <xdr:cNvPr id="88" name="楕円 87"/>
        <xdr:cNvSpPr/>
      </xdr:nvSpPr>
      <xdr:spPr>
        <a:xfrm>
          <a:off x="1968500" y="56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99258</xdr:rowOff>
    </xdr:from>
    <xdr:ext cx="469744" cy="259045"/>
    <xdr:sp macro="" textlink="">
      <xdr:nvSpPr>
        <xdr:cNvPr id="89" name="テキスト ボックス 88"/>
        <xdr:cNvSpPr txBox="1"/>
      </xdr:nvSpPr>
      <xdr:spPr>
        <a:xfrm>
          <a:off x="1784428" y="54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129722</xdr:rowOff>
    </xdr:from>
    <xdr:to>
      <xdr:col>6</xdr:col>
      <xdr:colOff>38100</xdr:colOff>
      <xdr:row>33</xdr:row>
      <xdr:rowOff>59872</xdr:rowOff>
    </xdr:to>
    <xdr:sp macro="" textlink="">
      <xdr:nvSpPr>
        <xdr:cNvPr id="90" name="楕円 89"/>
        <xdr:cNvSpPr/>
      </xdr:nvSpPr>
      <xdr:spPr>
        <a:xfrm>
          <a:off x="1079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76399</xdr:rowOff>
    </xdr:from>
    <xdr:ext cx="469744" cy="259045"/>
    <xdr:sp macro="" textlink="">
      <xdr:nvSpPr>
        <xdr:cNvPr id="91" name="テキスト ボックス 90"/>
        <xdr:cNvSpPr txBox="1"/>
      </xdr:nvSpPr>
      <xdr:spPr>
        <a:xfrm>
          <a:off x="895428" y="539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161178</xdr:rowOff>
    </xdr:from>
    <xdr:to>
      <xdr:col>24</xdr:col>
      <xdr:colOff>62865</xdr:colOff>
      <xdr:row>58</xdr:row>
      <xdr:rowOff>71327</xdr:rowOff>
    </xdr:to>
    <xdr:cxnSp macro="">
      <xdr:nvCxnSpPr>
        <xdr:cNvPr id="118" name="直線コネクタ 117"/>
        <xdr:cNvCxnSpPr/>
      </xdr:nvCxnSpPr>
      <xdr:spPr>
        <a:xfrm flipV="1">
          <a:off x="4633595" y="9590928"/>
          <a:ext cx="1270" cy="42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75154</xdr:rowOff>
    </xdr:from>
    <xdr:ext cx="534377" cy="259045"/>
    <xdr:sp macro="" textlink="">
      <xdr:nvSpPr>
        <xdr:cNvPr id="119" name="総務費最小値テキスト"/>
        <xdr:cNvSpPr txBox="1"/>
      </xdr:nvSpPr>
      <xdr:spPr>
        <a:xfrm>
          <a:off x="4686300" y="100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71327</xdr:rowOff>
    </xdr:from>
    <xdr:to>
      <xdr:col>24</xdr:col>
      <xdr:colOff>152400</xdr:colOff>
      <xdr:row>58</xdr:row>
      <xdr:rowOff>71327</xdr:rowOff>
    </xdr:to>
    <xdr:cxnSp macro="">
      <xdr:nvCxnSpPr>
        <xdr:cNvPr id="120" name="直線コネクタ 119"/>
        <xdr:cNvCxnSpPr/>
      </xdr:nvCxnSpPr>
      <xdr:spPr>
        <a:xfrm>
          <a:off x="4546600" y="1001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107855</xdr:rowOff>
    </xdr:from>
    <xdr:ext cx="534377" cy="259045"/>
    <xdr:sp macro="" textlink="">
      <xdr:nvSpPr>
        <xdr:cNvPr id="121" name="総務費最大値テキスト"/>
        <xdr:cNvSpPr txBox="1"/>
      </xdr:nvSpPr>
      <xdr:spPr>
        <a:xfrm>
          <a:off x="4686300" y="9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161178</xdr:rowOff>
    </xdr:from>
    <xdr:to>
      <xdr:col>24</xdr:col>
      <xdr:colOff>152400</xdr:colOff>
      <xdr:row>55</xdr:row>
      <xdr:rowOff>161178</xdr:rowOff>
    </xdr:to>
    <xdr:cxnSp macro="">
      <xdr:nvCxnSpPr>
        <xdr:cNvPr id="122" name="直線コネクタ 121"/>
        <xdr:cNvCxnSpPr/>
      </xdr:nvCxnSpPr>
      <xdr:spPr>
        <a:xfrm>
          <a:off x="4546600" y="95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41946</xdr:rowOff>
    </xdr:from>
    <xdr:to>
      <xdr:col>24</xdr:col>
      <xdr:colOff>63500</xdr:colOff>
      <xdr:row>57</xdr:row>
      <xdr:rowOff>39932</xdr:rowOff>
    </xdr:to>
    <xdr:cxnSp macro="">
      <xdr:nvCxnSpPr>
        <xdr:cNvPr id="123" name="直線コネクタ 122"/>
        <xdr:cNvCxnSpPr/>
      </xdr:nvCxnSpPr>
      <xdr:spPr>
        <a:xfrm>
          <a:off x="3797300" y="9643146"/>
          <a:ext cx="838200" cy="16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106856</xdr:rowOff>
    </xdr:from>
    <xdr:ext cx="534377" cy="259045"/>
    <xdr:sp macro="" textlink="">
      <xdr:nvSpPr>
        <xdr:cNvPr id="124" name="総務費平均値テキスト"/>
        <xdr:cNvSpPr txBox="1"/>
      </xdr:nvSpPr>
      <xdr:spPr>
        <a:xfrm>
          <a:off x="4686300" y="953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83979</xdr:rowOff>
    </xdr:from>
    <xdr:to>
      <xdr:col>24</xdr:col>
      <xdr:colOff>114300</xdr:colOff>
      <xdr:row>57</xdr:row>
      <xdr:rowOff>14129</xdr:rowOff>
    </xdr:to>
    <xdr:sp macro="" textlink="">
      <xdr:nvSpPr>
        <xdr:cNvPr id="125" name="フローチャート: 判断 124"/>
        <xdr:cNvSpPr/>
      </xdr:nvSpPr>
      <xdr:spPr>
        <a:xfrm>
          <a:off x="4584700" y="968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114358</xdr:rowOff>
    </xdr:from>
    <xdr:to>
      <xdr:col>19</xdr:col>
      <xdr:colOff>177800</xdr:colOff>
      <xdr:row>56</xdr:row>
      <xdr:rowOff>41946</xdr:rowOff>
    </xdr:to>
    <xdr:cxnSp macro="">
      <xdr:nvCxnSpPr>
        <xdr:cNvPr id="126" name="直線コネクタ 125"/>
        <xdr:cNvCxnSpPr/>
      </xdr:nvCxnSpPr>
      <xdr:spPr>
        <a:xfrm>
          <a:off x="2908300" y="8686858"/>
          <a:ext cx="889000" cy="9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67858</xdr:rowOff>
    </xdr:from>
    <xdr:to>
      <xdr:col>20</xdr:col>
      <xdr:colOff>38100</xdr:colOff>
      <xdr:row>56</xdr:row>
      <xdr:rowOff>169458</xdr:rowOff>
    </xdr:to>
    <xdr:sp macro="" textlink="">
      <xdr:nvSpPr>
        <xdr:cNvPr id="127" name="フローチャート: 判断 126"/>
        <xdr:cNvSpPr/>
      </xdr:nvSpPr>
      <xdr:spPr>
        <a:xfrm>
          <a:off x="37465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160585</xdr:rowOff>
    </xdr:from>
    <xdr:ext cx="534377" cy="259045"/>
    <xdr:sp macro="" textlink="">
      <xdr:nvSpPr>
        <xdr:cNvPr id="128" name="テキスト ボックス 127"/>
        <xdr:cNvSpPr txBox="1"/>
      </xdr:nvSpPr>
      <xdr:spPr>
        <a:xfrm>
          <a:off x="3530111" y="97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114358</xdr:rowOff>
    </xdr:from>
    <xdr:to>
      <xdr:col>15</xdr:col>
      <xdr:colOff>50800</xdr:colOff>
      <xdr:row>57</xdr:row>
      <xdr:rowOff>102112</xdr:rowOff>
    </xdr:to>
    <xdr:cxnSp macro="">
      <xdr:nvCxnSpPr>
        <xdr:cNvPr id="129" name="直線コネクタ 128"/>
        <xdr:cNvCxnSpPr/>
      </xdr:nvCxnSpPr>
      <xdr:spPr>
        <a:xfrm flipV="1">
          <a:off x="2019300" y="8686858"/>
          <a:ext cx="889000" cy="118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30" name="フローチャート: 判断 129"/>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31" name="テキスト ボックス 130"/>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42730</xdr:rowOff>
    </xdr:from>
    <xdr:to>
      <xdr:col>10</xdr:col>
      <xdr:colOff>114300</xdr:colOff>
      <xdr:row>57</xdr:row>
      <xdr:rowOff>102112</xdr:rowOff>
    </xdr:to>
    <xdr:cxnSp macro="">
      <xdr:nvCxnSpPr>
        <xdr:cNvPr id="132" name="直線コネクタ 131"/>
        <xdr:cNvCxnSpPr/>
      </xdr:nvCxnSpPr>
      <xdr:spPr>
        <a:xfrm>
          <a:off x="1130300" y="9815380"/>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33" name="フローチャート: 判断 132"/>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4" name="テキスト ボックス 133"/>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5" name="フローチャート: 判断 134"/>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165266</xdr:rowOff>
    </xdr:from>
    <xdr:ext cx="534377" cy="259045"/>
    <xdr:sp macro="" textlink="">
      <xdr:nvSpPr>
        <xdr:cNvPr id="136" name="テキスト ボックス 135"/>
        <xdr:cNvSpPr txBox="1"/>
      </xdr:nvSpPr>
      <xdr:spPr>
        <a:xfrm>
          <a:off x="863111" y="99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160582</xdr:rowOff>
    </xdr:from>
    <xdr:to>
      <xdr:col>24</xdr:col>
      <xdr:colOff>114300</xdr:colOff>
      <xdr:row>57</xdr:row>
      <xdr:rowOff>90732</xdr:rowOff>
    </xdr:to>
    <xdr:sp macro="" textlink="">
      <xdr:nvSpPr>
        <xdr:cNvPr id="142" name="楕円 141"/>
        <xdr:cNvSpPr/>
      </xdr:nvSpPr>
      <xdr:spPr>
        <a:xfrm>
          <a:off x="4584700" y="97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139009</xdr:rowOff>
    </xdr:from>
    <xdr:ext cx="534377" cy="259045"/>
    <xdr:sp macro="" textlink="">
      <xdr:nvSpPr>
        <xdr:cNvPr id="143" name="総務費該当値テキスト"/>
        <xdr:cNvSpPr txBox="1"/>
      </xdr:nvSpPr>
      <xdr:spPr>
        <a:xfrm>
          <a:off x="4686300" y="97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162596</xdr:rowOff>
    </xdr:from>
    <xdr:to>
      <xdr:col>20</xdr:col>
      <xdr:colOff>38100</xdr:colOff>
      <xdr:row>56</xdr:row>
      <xdr:rowOff>92746</xdr:rowOff>
    </xdr:to>
    <xdr:sp macro="" textlink="">
      <xdr:nvSpPr>
        <xdr:cNvPr id="144" name="楕円 143"/>
        <xdr:cNvSpPr/>
      </xdr:nvSpPr>
      <xdr:spPr>
        <a:xfrm>
          <a:off x="3746500" y="9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109273</xdr:rowOff>
    </xdr:from>
    <xdr:ext cx="534377" cy="259045"/>
    <xdr:sp macro="" textlink="">
      <xdr:nvSpPr>
        <xdr:cNvPr id="145" name="テキスト ボックス 144"/>
        <xdr:cNvSpPr txBox="1"/>
      </xdr:nvSpPr>
      <xdr:spPr>
        <a:xfrm>
          <a:off x="3530111" y="93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63558</xdr:rowOff>
    </xdr:from>
    <xdr:to>
      <xdr:col>15</xdr:col>
      <xdr:colOff>101600</xdr:colOff>
      <xdr:row>50</xdr:row>
      <xdr:rowOff>165158</xdr:rowOff>
    </xdr:to>
    <xdr:sp macro="" textlink="">
      <xdr:nvSpPr>
        <xdr:cNvPr id="146" name="楕円 145"/>
        <xdr:cNvSpPr/>
      </xdr:nvSpPr>
      <xdr:spPr>
        <a:xfrm>
          <a:off x="2857500" y="86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156285</xdr:rowOff>
    </xdr:from>
    <xdr:ext cx="599010" cy="259045"/>
    <xdr:sp macro="" textlink="">
      <xdr:nvSpPr>
        <xdr:cNvPr id="147" name="テキスト ボックス 146"/>
        <xdr:cNvSpPr txBox="1"/>
      </xdr:nvSpPr>
      <xdr:spPr>
        <a:xfrm>
          <a:off x="2608795" y="872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51312</xdr:rowOff>
    </xdr:from>
    <xdr:to>
      <xdr:col>10</xdr:col>
      <xdr:colOff>165100</xdr:colOff>
      <xdr:row>57</xdr:row>
      <xdr:rowOff>152912</xdr:rowOff>
    </xdr:to>
    <xdr:sp macro="" textlink="">
      <xdr:nvSpPr>
        <xdr:cNvPr id="148" name="楕円 147"/>
        <xdr:cNvSpPr/>
      </xdr:nvSpPr>
      <xdr:spPr>
        <a:xfrm>
          <a:off x="1968500" y="98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144039</xdr:rowOff>
    </xdr:from>
    <xdr:ext cx="534377" cy="259045"/>
    <xdr:sp macro="" textlink="">
      <xdr:nvSpPr>
        <xdr:cNvPr id="149" name="テキスト ボックス 148"/>
        <xdr:cNvSpPr txBox="1"/>
      </xdr:nvSpPr>
      <xdr:spPr>
        <a:xfrm>
          <a:off x="1752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163380</xdr:rowOff>
    </xdr:from>
    <xdr:to>
      <xdr:col>6</xdr:col>
      <xdr:colOff>38100</xdr:colOff>
      <xdr:row>57</xdr:row>
      <xdr:rowOff>93530</xdr:rowOff>
    </xdr:to>
    <xdr:sp macro="" textlink="">
      <xdr:nvSpPr>
        <xdr:cNvPr id="150" name="楕円 149"/>
        <xdr:cNvSpPr/>
      </xdr:nvSpPr>
      <xdr:spPr>
        <a:xfrm>
          <a:off x="1079500" y="97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110057</xdr:rowOff>
    </xdr:from>
    <xdr:ext cx="534377" cy="259045"/>
    <xdr:sp macro="" textlink="">
      <xdr:nvSpPr>
        <xdr:cNvPr id="151" name="テキスト ボックス 150"/>
        <xdr:cNvSpPr txBox="1"/>
      </xdr:nvSpPr>
      <xdr:spPr>
        <a:xfrm>
          <a:off x="863111" y="95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62335</xdr:rowOff>
    </xdr:from>
    <xdr:to>
      <xdr:col>24</xdr:col>
      <xdr:colOff>62865</xdr:colOff>
      <xdr:row>77</xdr:row>
      <xdr:rowOff>118114</xdr:rowOff>
    </xdr:to>
    <xdr:cxnSp macro="">
      <xdr:nvCxnSpPr>
        <xdr:cNvPr id="178" name="直線コネクタ 177"/>
        <xdr:cNvCxnSpPr/>
      </xdr:nvCxnSpPr>
      <xdr:spPr>
        <a:xfrm flipV="1">
          <a:off x="4633595" y="12235285"/>
          <a:ext cx="1270" cy="108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121941</xdr:rowOff>
    </xdr:from>
    <xdr:ext cx="599010" cy="259045"/>
    <xdr:sp macro="" textlink="">
      <xdr:nvSpPr>
        <xdr:cNvPr id="179" name="民生費最小値テキスト"/>
        <xdr:cNvSpPr txBox="1"/>
      </xdr:nvSpPr>
      <xdr:spPr>
        <a:xfrm>
          <a:off x="4686300"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118114</xdr:rowOff>
    </xdr:from>
    <xdr:to>
      <xdr:col>24</xdr:col>
      <xdr:colOff>152400</xdr:colOff>
      <xdr:row>77</xdr:row>
      <xdr:rowOff>118114</xdr:rowOff>
    </xdr:to>
    <xdr:cxnSp macro="">
      <xdr:nvCxnSpPr>
        <xdr:cNvPr id="180" name="直線コネクタ 179"/>
        <xdr:cNvCxnSpPr/>
      </xdr:nvCxnSpPr>
      <xdr:spPr>
        <a:xfrm>
          <a:off x="4546600" y="1331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9012</xdr:rowOff>
    </xdr:from>
    <xdr:ext cx="599010" cy="259045"/>
    <xdr:sp macro="" textlink="">
      <xdr:nvSpPr>
        <xdr:cNvPr id="181" name="民生費最大値テキスト"/>
        <xdr:cNvSpPr txBox="1"/>
      </xdr:nvSpPr>
      <xdr:spPr>
        <a:xfrm>
          <a:off x="4686300" y="1201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62335</xdr:rowOff>
    </xdr:from>
    <xdr:to>
      <xdr:col>24</xdr:col>
      <xdr:colOff>152400</xdr:colOff>
      <xdr:row>71</xdr:row>
      <xdr:rowOff>62335</xdr:rowOff>
    </xdr:to>
    <xdr:cxnSp macro="">
      <xdr:nvCxnSpPr>
        <xdr:cNvPr id="182" name="直線コネクタ 181"/>
        <xdr:cNvCxnSpPr/>
      </xdr:nvCxnSpPr>
      <xdr:spPr>
        <a:xfrm>
          <a:off x="4546600" y="1223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6818</xdr:rowOff>
    </xdr:from>
    <xdr:to>
      <xdr:col>24</xdr:col>
      <xdr:colOff>63500</xdr:colOff>
      <xdr:row>71</xdr:row>
      <xdr:rowOff>62335</xdr:rowOff>
    </xdr:to>
    <xdr:cxnSp macro="">
      <xdr:nvCxnSpPr>
        <xdr:cNvPr id="183" name="直線コネクタ 182"/>
        <xdr:cNvCxnSpPr/>
      </xdr:nvCxnSpPr>
      <xdr:spPr>
        <a:xfrm>
          <a:off x="3797300" y="12008318"/>
          <a:ext cx="8382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143614</xdr:rowOff>
    </xdr:from>
    <xdr:ext cx="599010" cy="259045"/>
    <xdr:sp macro="" textlink="">
      <xdr:nvSpPr>
        <xdr:cNvPr id="184" name="民生費平均値テキスト"/>
        <xdr:cNvSpPr txBox="1"/>
      </xdr:nvSpPr>
      <xdr:spPr>
        <a:xfrm>
          <a:off x="4686300" y="1265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165187</xdr:rowOff>
    </xdr:from>
    <xdr:to>
      <xdr:col>24</xdr:col>
      <xdr:colOff>114300</xdr:colOff>
      <xdr:row>74</xdr:row>
      <xdr:rowOff>95337</xdr:rowOff>
    </xdr:to>
    <xdr:sp macro="" textlink="">
      <xdr:nvSpPr>
        <xdr:cNvPr id="185" name="フローチャート: 判断 184"/>
        <xdr:cNvSpPr/>
      </xdr:nvSpPr>
      <xdr:spPr>
        <a:xfrm>
          <a:off x="4584700" y="126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6818</xdr:rowOff>
    </xdr:from>
    <xdr:to>
      <xdr:col>19</xdr:col>
      <xdr:colOff>177800</xdr:colOff>
      <xdr:row>71</xdr:row>
      <xdr:rowOff>73079</xdr:rowOff>
    </xdr:to>
    <xdr:cxnSp macro="">
      <xdr:nvCxnSpPr>
        <xdr:cNvPr id="186" name="直線コネクタ 185"/>
        <xdr:cNvCxnSpPr/>
      </xdr:nvCxnSpPr>
      <xdr:spPr>
        <a:xfrm flipV="1">
          <a:off x="2908300" y="12008318"/>
          <a:ext cx="889000" cy="2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88181</xdr:rowOff>
    </xdr:from>
    <xdr:to>
      <xdr:col>20</xdr:col>
      <xdr:colOff>38100</xdr:colOff>
      <xdr:row>73</xdr:row>
      <xdr:rowOff>18331</xdr:rowOff>
    </xdr:to>
    <xdr:sp macro="" textlink="">
      <xdr:nvSpPr>
        <xdr:cNvPr id="187" name="フローチャート: 判断 186"/>
        <xdr:cNvSpPr/>
      </xdr:nvSpPr>
      <xdr:spPr>
        <a:xfrm>
          <a:off x="37465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9458</xdr:rowOff>
    </xdr:from>
    <xdr:ext cx="599010" cy="259045"/>
    <xdr:sp macro="" textlink="">
      <xdr:nvSpPr>
        <xdr:cNvPr id="188" name="テキスト ボックス 187"/>
        <xdr:cNvSpPr txBox="1"/>
      </xdr:nvSpPr>
      <xdr:spPr>
        <a:xfrm>
          <a:off x="3497795" y="1252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73079</xdr:rowOff>
    </xdr:from>
    <xdr:to>
      <xdr:col>15</xdr:col>
      <xdr:colOff>50800</xdr:colOff>
      <xdr:row>74</xdr:row>
      <xdr:rowOff>53060</xdr:rowOff>
    </xdr:to>
    <xdr:cxnSp macro="">
      <xdr:nvCxnSpPr>
        <xdr:cNvPr id="189" name="直線コネクタ 188"/>
        <xdr:cNvCxnSpPr/>
      </xdr:nvCxnSpPr>
      <xdr:spPr>
        <a:xfrm flipV="1">
          <a:off x="2019300" y="12246029"/>
          <a:ext cx="889000" cy="4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160093</xdr:rowOff>
    </xdr:from>
    <xdr:to>
      <xdr:col>15</xdr:col>
      <xdr:colOff>101600</xdr:colOff>
      <xdr:row>75</xdr:row>
      <xdr:rowOff>90243</xdr:rowOff>
    </xdr:to>
    <xdr:sp macro="" textlink="">
      <xdr:nvSpPr>
        <xdr:cNvPr id="190" name="フローチャート: 判断 189"/>
        <xdr:cNvSpPr/>
      </xdr:nvSpPr>
      <xdr:spPr>
        <a:xfrm>
          <a:off x="2857500" y="128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81370</xdr:rowOff>
    </xdr:from>
    <xdr:ext cx="599010" cy="259045"/>
    <xdr:sp macro="" textlink="">
      <xdr:nvSpPr>
        <xdr:cNvPr id="191" name="テキスト ボックス 190"/>
        <xdr:cNvSpPr txBox="1"/>
      </xdr:nvSpPr>
      <xdr:spPr>
        <a:xfrm>
          <a:off x="2608795" y="129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53060</xdr:rowOff>
    </xdr:from>
    <xdr:to>
      <xdr:col>10</xdr:col>
      <xdr:colOff>114300</xdr:colOff>
      <xdr:row>74</xdr:row>
      <xdr:rowOff>151947</xdr:rowOff>
    </xdr:to>
    <xdr:cxnSp macro="">
      <xdr:nvCxnSpPr>
        <xdr:cNvPr id="192" name="直線コネクタ 191"/>
        <xdr:cNvCxnSpPr/>
      </xdr:nvCxnSpPr>
      <xdr:spPr>
        <a:xfrm flipV="1">
          <a:off x="1130300" y="12740360"/>
          <a:ext cx="889000" cy="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12743</xdr:rowOff>
    </xdr:from>
    <xdr:to>
      <xdr:col>10</xdr:col>
      <xdr:colOff>165100</xdr:colOff>
      <xdr:row>77</xdr:row>
      <xdr:rowOff>114343</xdr:rowOff>
    </xdr:to>
    <xdr:sp macro="" textlink="">
      <xdr:nvSpPr>
        <xdr:cNvPr id="193" name="フローチャート: 判断 192"/>
        <xdr:cNvSpPr/>
      </xdr:nvSpPr>
      <xdr:spPr>
        <a:xfrm>
          <a:off x="1968500" y="1321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105470</xdr:rowOff>
    </xdr:from>
    <xdr:ext cx="599010" cy="259045"/>
    <xdr:sp macro="" textlink="">
      <xdr:nvSpPr>
        <xdr:cNvPr id="194" name="テキスト ボックス 193"/>
        <xdr:cNvSpPr txBox="1"/>
      </xdr:nvSpPr>
      <xdr:spPr>
        <a:xfrm>
          <a:off x="1719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38053</xdr:rowOff>
    </xdr:from>
    <xdr:to>
      <xdr:col>6</xdr:col>
      <xdr:colOff>38100</xdr:colOff>
      <xdr:row>78</xdr:row>
      <xdr:rowOff>139653</xdr:rowOff>
    </xdr:to>
    <xdr:sp macro="" textlink="">
      <xdr:nvSpPr>
        <xdr:cNvPr id="195" name="フローチャート: 判断 194"/>
        <xdr:cNvSpPr/>
      </xdr:nvSpPr>
      <xdr:spPr>
        <a:xfrm>
          <a:off x="1079500" y="13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130780</xdr:rowOff>
    </xdr:from>
    <xdr:ext cx="599010" cy="259045"/>
    <xdr:sp macro="" textlink="">
      <xdr:nvSpPr>
        <xdr:cNvPr id="196" name="テキスト ボックス 195"/>
        <xdr:cNvSpPr txBox="1"/>
      </xdr:nvSpPr>
      <xdr:spPr>
        <a:xfrm>
          <a:off x="830795" y="135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11535</xdr:rowOff>
    </xdr:from>
    <xdr:to>
      <xdr:col>24</xdr:col>
      <xdr:colOff>114300</xdr:colOff>
      <xdr:row>71</xdr:row>
      <xdr:rowOff>113135</xdr:rowOff>
    </xdr:to>
    <xdr:sp macro="" textlink="">
      <xdr:nvSpPr>
        <xdr:cNvPr id="202" name="楕円 201"/>
        <xdr:cNvSpPr/>
      </xdr:nvSpPr>
      <xdr:spPr>
        <a:xfrm>
          <a:off x="4584700" y="121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136012</xdr:rowOff>
    </xdr:from>
    <xdr:ext cx="599010" cy="259045"/>
    <xdr:sp macro="" textlink="">
      <xdr:nvSpPr>
        <xdr:cNvPr id="203" name="民生費該当値テキスト"/>
        <xdr:cNvSpPr txBox="1"/>
      </xdr:nvSpPr>
      <xdr:spPr>
        <a:xfrm>
          <a:off x="4686300" y="1213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127468</xdr:rowOff>
    </xdr:from>
    <xdr:to>
      <xdr:col>20</xdr:col>
      <xdr:colOff>38100</xdr:colOff>
      <xdr:row>70</xdr:row>
      <xdr:rowOff>57618</xdr:rowOff>
    </xdr:to>
    <xdr:sp macro="" textlink="">
      <xdr:nvSpPr>
        <xdr:cNvPr id="204" name="楕円 203"/>
        <xdr:cNvSpPr/>
      </xdr:nvSpPr>
      <xdr:spPr>
        <a:xfrm>
          <a:off x="3746500" y="11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74145</xdr:rowOff>
    </xdr:from>
    <xdr:ext cx="599010" cy="259045"/>
    <xdr:sp macro="" textlink="">
      <xdr:nvSpPr>
        <xdr:cNvPr id="205" name="テキスト ボックス 204"/>
        <xdr:cNvSpPr txBox="1"/>
      </xdr:nvSpPr>
      <xdr:spPr>
        <a:xfrm>
          <a:off x="3497795" y="117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22279</xdr:rowOff>
    </xdr:from>
    <xdr:to>
      <xdr:col>15</xdr:col>
      <xdr:colOff>101600</xdr:colOff>
      <xdr:row>71</xdr:row>
      <xdr:rowOff>123879</xdr:rowOff>
    </xdr:to>
    <xdr:sp macro="" textlink="">
      <xdr:nvSpPr>
        <xdr:cNvPr id="206" name="楕円 205"/>
        <xdr:cNvSpPr/>
      </xdr:nvSpPr>
      <xdr:spPr>
        <a:xfrm>
          <a:off x="2857500" y="121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140406</xdr:rowOff>
    </xdr:from>
    <xdr:ext cx="599010" cy="259045"/>
    <xdr:sp macro="" textlink="">
      <xdr:nvSpPr>
        <xdr:cNvPr id="207" name="テキスト ボックス 206"/>
        <xdr:cNvSpPr txBox="1"/>
      </xdr:nvSpPr>
      <xdr:spPr>
        <a:xfrm>
          <a:off x="2608795" y="1197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2260</xdr:rowOff>
    </xdr:from>
    <xdr:to>
      <xdr:col>10</xdr:col>
      <xdr:colOff>165100</xdr:colOff>
      <xdr:row>74</xdr:row>
      <xdr:rowOff>103860</xdr:rowOff>
    </xdr:to>
    <xdr:sp macro="" textlink="">
      <xdr:nvSpPr>
        <xdr:cNvPr id="208" name="楕円 207"/>
        <xdr:cNvSpPr/>
      </xdr:nvSpPr>
      <xdr:spPr>
        <a:xfrm>
          <a:off x="1968500" y="12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120387</xdr:rowOff>
    </xdr:from>
    <xdr:ext cx="599010" cy="259045"/>
    <xdr:sp macro="" textlink="">
      <xdr:nvSpPr>
        <xdr:cNvPr id="209" name="テキスト ボックス 208"/>
        <xdr:cNvSpPr txBox="1"/>
      </xdr:nvSpPr>
      <xdr:spPr>
        <a:xfrm>
          <a:off x="1719795" y="124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101147</xdr:rowOff>
    </xdr:from>
    <xdr:to>
      <xdr:col>6</xdr:col>
      <xdr:colOff>38100</xdr:colOff>
      <xdr:row>75</xdr:row>
      <xdr:rowOff>31297</xdr:rowOff>
    </xdr:to>
    <xdr:sp macro="" textlink="">
      <xdr:nvSpPr>
        <xdr:cNvPr id="210" name="楕円 209"/>
        <xdr:cNvSpPr/>
      </xdr:nvSpPr>
      <xdr:spPr>
        <a:xfrm>
          <a:off x="1079500" y="127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47824</xdr:rowOff>
    </xdr:from>
    <xdr:ext cx="599010" cy="259045"/>
    <xdr:sp macro="" textlink="">
      <xdr:nvSpPr>
        <xdr:cNvPr id="211" name="テキスト ボックス 210"/>
        <xdr:cNvSpPr txBox="1"/>
      </xdr:nvSpPr>
      <xdr:spPr>
        <a:xfrm>
          <a:off x="830795" y="125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14224</xdr:rowOff>
    </xdr:from>
    <xdr:to>
      <xdr:col>24</xdr:col>
      <xdr:colOff>62865</xdr:colOff>
      <xdr:row>99</xdr:row>
      <xdr:rowOff>24892</xdr:rowOff>
    </xdr:to>
    <xdr:cxnSp macro="">
      <xdr:nvCxnSpPr>
        <xdr:cNvPr id="236" name="直線コネクタ 235"/>
        <xdr:cNvCxnSpPr/>
      </xdr:nvCxnSpPr>
      <xdr:spPr>
        <a:xfrm flipV="1">
          <a:off x="4633595" y="16473424"/>
          <a:ext cx="1270" cy="525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28719</xdr:rowOff>
    </xdr:from>
    <xdr:ext cx="534377" cy="259045"/>
    <xdr:sp macro="" textlink="">
      <xdr:nvSpPr>
        <xdr:cNvPr id="237" name="衛生費最小値テキスト"/>
        <xdr:cNvSpPr txBox="1"/>
      </xdr:nvSpPr>
      <xdr:spPr>
        <a:xfrm>
          <a:off x="4686300" y="1700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24892</xdr:rowOff>
    </xdr:from>
    <xdr:to>
      <xdr:col>24</xdr:col>
      <xdr:colOff>152400</xdr:colOff>
      <xdr:row>99</xdr:row>
      <xdr:rowOff>24892</xdr:rowOff>
    </xdr:to>
    <xdr:cxnSp macro="">
      <xdr:nvCxnSpPr>
        <xdr:cNvPr id="238" name="直線コネクタ 237"/>
        <xdr:cNvCxnSpPr/>
      </xdr:nvCxnSpPr>
      <xdr:spPr>
        <a:xfrm>
          <a:off x="4546600" y="1699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132351</xdr:rowOff>
    </xdr:from>
    <xdr:ext cx="534377" cy="259045"/>
    <xdr:sp macro="" textlink="">
      <xdr:nvSpPr>
        <xdr:cNvPr id="239" name="衛生費最大値テキスト"/>
        <xdr:cNvSpPr txBox="1"/>
      </xdr:nvSpPr>
      <xdr:spPr>
        <a:xfrm>
          <a:off x="4686300" y="162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14224</xdr:rowOff>
    </xdr:from>
    <xdr:to>
      <xdr:col>24</xdr:col>
      <xdr:colOff>152400</xdr:colOff>
      <xdr:row>96</xdr:row>
      <xdr:rowOff>14224</xdr:rowOff>
    </xdr:to>
    <xdr:cxnSp macro="">
      <xdr:nvCxnSpPr>
        <xdr:cNvPr id="240" name="直線コネクタ 239"/>
        <xdr:cNvCxnSpPr/>
      </xdr:nvCxnSpPr>
      <xdr:spPr>
        <a:xfrm>
          <a:off x="4546600" y="164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14224</xdr:rowOff>
    </xdr:from>
    <xdr:to>
      <xdr:col>24</xdr:col>
      <xdr:colOff>63500</xdr:colOff>
      <xdr:row>96</xdr:row>
      <xdr:rowOff>50203</xdr:rowOff>
    </xdr:to>
    <xdr:cxnSp macro="">
      <xdr:nvCxnSpPr>
        <xdr:cNvPr id="241" name="直線コネクタ 240"/>
        <xdr:cNvCxnSpPr/>
      </xdr:nvCxnSpPr>
      <xdr:spPr>
        <a:xfrm flipV="1">
          <a:off x="3797300" y="16473424"/>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82884</xdr:rowOff>
    </xdr:from>
    <xdr:ext cx="534377" cy="259045"/>
    <xdr:sp macro="" textlink="">
      <xdr:nvSpPr>
        <xdr:cNvPr id="242" name="衛生費平均値テキスト"/>
        <xdr:cNvSpPr txBox="1"/>
      </xdr:nvSpPr>
      <xdr:spPr>
        <a:xfrm>
          <a:off x="4686300" y="1671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104457</xdr:rowOff>
    </xdr:from>
    <xdr:to>
      <xdr:col>24</xdr:col>
      <xdr:colOff>114300</xdr:colOff>
      <xdr:row>98</xdr:row>
      <xdr:rowOff>34607</xdr:rowOff>
    </xdr:to>
    <xdr:sp macro="" textlink="">
      <xdr:nvSpPr>
        <xdr:cNvPr id="243" name="フローチャート: 判断 242"/>
        <xdr:cNvSpPr/>
      </xdr:nvSpPr>
      <xdr:spPr>
        <a:xfrm>
          <a:off x="4584700" y="167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50203</xdr:rowOff>
    </xdr:from>
    <xdr:to>
      <xdr:col>19</xdr:col>
      <xdr:colOff>177800</xdr:colOff>
      <xdr:row>96</xdr:row>
      <xdr:rowOff>130608</xdr:rowOff>
    </xdr:to>
    <xdr:cxnSp macro="">
      <xdr:nvCxnSpPr>
        <xdr:cNvPr id="244" name="直線コネクタ 243"/>
        <xdr:cNvCxnSpPr/>
      </xdr:nvCxnSpPr>
      <xdr:spPr>
        <a:xfrm flipV="1">
          <a:off x="2908300" y="16509403"/>
          <a:ext cx="889000" cy="8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70129</xdr:rowOff>
    </xdr:from>
    <xdr:to>
      <xdr:col>20</xdr:col>
      <xdr:colOff>38100</xdr:colOff>
      <xdr:row>98</xdr:row>
      <xdr:rowOff>279</xdr:rowOff>
    </xdr:to>
    <xdr:sp macro="" textlink="">
      <xdr:nvSpPr>
        <xdr:cNvPr id="245" name="フローチャート: 判断 244"/>
        <xdr:cNvSpPr/>
      </xdr:nvSpPr>
      <xdr:spPr>
        <a:xfrm>
          <a:off x="3746500" y="167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162856</xdr:rowOff>
    </xdr:from>
    <xdr:ext cx="534377" cy="259045"/>
    <xdr:sp macro="" textlink="">
      <xdr:nvSpPr>
        <xdr:cNvPr id="246" name="テキスト ボックス 245"/>
        <xdr:cNvSpPr txBox="1"/>
      </xdr:nvSpPr>
      <xdr:spPr>
        <a:xfrm>
          <a:off x="3530111" y="167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7175</xdr:rowOff>
    </xdr:from>
    <xdr:to>
      <xdr:col>15</xdr:col>
      <xdr:colOff>50800</xdr:colOff>
      <xdr:row>96</xdr:row>
      <xdr:rowOff>130608</xdr:rowOff>
    </xdr:to>
    <xdr:cxnSp macro="">
      <xdr:nvCxnSpPr>
        <xdr:cNvPr id="247" name="直線コネクタ 246"/>
        <xdr:cNvCxnSpPr/>
      </xdr:nvCxnSpPr>
      <xdr:spPr>
        <a:xfrm>
          <a:off x="2019300" y="16123475"/>
          <a:ext cx="889000" cy="4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120574</xdr:rowOff>
    </xdr:from>
    <xdr:to>
      <xdr:col>15</xdr:col>
      <xdr:colOff>101600</xdr:colOff>
      <xdr:row>98</xdr:row>
      <xdr:rowOff>50724</xdr:rowOff>
    </xdr:to>
    <xdr:sp macro="" textlink="">
      <xdr:nvSpPr>
        <xdr:cNvPr id="248" name="フローチャート: 判断 247"/>
        <xdr:cNvSpPr/>
      </xdr:nvSpPr>
      <xdr:spPr>
        <a:xfrm>
          <a:off x="2857500" y="1675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41851</xdr:rowOff>
    </xdr:from>
    <xdr:ext cx="534377" cy="259045"/>
    <xdr:sp macro="" textlink="">
      <xdr:nvSpPr>
        <xdr:cNvPr id="249" name="テキスト ボックス 248"/>
        <xdr:cNvSpPr txBox="1"/>
      </xdr:nvSpPr>
      <xdr:spPr>
        <a:xfrm>
          <a:off x="2641111" y="168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137668</xdr:rowOff>
    </xdr:from>
    <xdr:to>
      <xdr:col>10</xdr:col>
      <xdr:colOff>114300</xdr:colOff>
      <xdr:row>94</xdr:row>
      <xdr:rowOff>7175</xdr:rowOff>
    </xdr:to>
    <xdr:cxnSp macro="">
      <xdr:nvCxnSpPr>
        <xdr:cNvPr id="250" name="直線コネクタ 249"/>
        <xdr:cNvCxnSpPr/>
      </xdr:nvCxnSpPr>
      <xdr:spPr>
        <a:xfrm>
          <a:off x="1130300" y="15568168"/>
          <a:ext cx="889000" cy="5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5714</xdr:rowOff>
    </xdr:from>
    <xdr:to>
      <xdr:col>10</xdr:col>
      <xdr:colOff>165100</xdr:colOff>
      <xdr:row>98</xdr:row>
      <xdr:rowOff>107314</xdr:rowOff>
    </xdr:to>
    <xdr:sp macro="" textlink="">
      <xdr:nvSpPr>
        <xdr:cNvPr id="251" name="フローチャート: 判断 250"/>
        <xdr:cNvSpPr/>
      </xdr:nvSpPr>
      <xdr:spPr>
        <a:xfrm>
          <a:off x="1968500" y="168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98441</xdr:rowOff>
    </xdr:from>
    <xdr:ext cx="534377" cy="259045"/>
    <xdr:sp macro="" textlink="">
      <xdr:nvSpPr>
        <xdr:cNvPr id="252" name="テキスト ボックス 251"/>
        <xdr:cNvSpPr txBox="1"/>
      </xdr:nvSpPr>
      <xdr:spPr>
        <a:xfrm>
          <a:off x="1752111" y="1690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117590</xdr:rowOff>
    </xdr:from>
    <xdr:to>
      <xdr:col>6</xdr:col>
      <xdr:colOff>38100</xdr:colOff>
      <xdr:row>98</xdr:row>
      <xdr:rowOff>47740</xdr:rowOff>
    </xdr:to>
    <xdr:sp macro="" textlink="">
      <xdr:nvSpPr>
        <xdr:cNvPr id="253" name="フローチャート: 判断 252"/>
        <xdr:cNvSpPr/>
      </xdr:nvSpPr>
      <xdr:spPr>
        <a:xfrm>
          <a:off x="1079500" y="167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38867</xdr:rowOff>
    </xdr:from>
    <xdr:ext cx="534377" cy="259045"/>
    <xdr:sp macro="" textlink="">
      <xdr:nvSpPr>
        <xdr:cNvPr id="254" name="テキスト ボックス 253"/>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134874</xdr:rowOff>
    </xdr:from>
    <xdr:to>
      <xdr:col>24</xdr:col>
      <xdr:colOff>114300</xdr:colOff>
      <xdr:row>96</xdr:row>
      <xdr:rowOff>65024</xdr:rowOff>
    </xdr:to>
    <xdr:sp macro="" textlink="">
      <xdr:nvSpPr>
        <xdr:cNvPr id="260" name="楕円 259"/>
        <xdr:cNvSpPr/>
      </xdr:nvSpPr>
      <xdr:spPr>
        <a:xfrm>
          <a:off x="4584700" y="164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87901</xdr:rowOff>
    </xdr:from>
    <xdr:ext cx="534377" cy="259045"/>
    <xdr:sp macro="" textlink="">
      <xdr:nvSpPr>
        <xdr:cNvPr id="261" name="衛生費該当値テキスト"/>
        <xdr:cNvSpPr txBox="1"/>
      </xdr:nvSpPr>
      <xdr:spPr>
        <a:xfrm>
          <a:off x="4686300" y="163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170853</xdr:rowOff>
    </xdr:from>
    <xdr:to>
      <xdr:col>20</xdr:col>
      <xdr:colOff>38100</xdr:colOff>
      <xdr:row>96</xdr:row>
      <xdr:rowOff>101003</xdr:rowOff>
    </xdr:to>
    <xdr:sp macro="" textlink="">
      <xdr:nvSpPr>
        <xdr:cNvPr id="262" name="楕円 261"/>
        <xdr:cNvSpPr/>
      </xdr:nvSpPr>
      <xdr:spPr>
        <a:xfrm>
          <a:off x="3746500" y="164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117530</xdr:rowOff>
    </xdr:from>
    <xdr:ext cx="534377" cy="259045"/>
    <xdr:sp macro="" textlink="">
      <xdr:nvSpPr>
        <xdr:cNvPr id="263" name="テキスト ボックス 262"/>
        <xdr:cNvSpPr txBox="1"/>
      </xdr:nvSpPr>
      <xdr:spPr>
        <a:xfrm>
          <a:off x="3530111" y="162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79808</xdr:rowOff>
    </xdr:from>
    <xdr:to>
      <xdr:col>15</xdr:col>
      <xdr:colOff>101600</xdr:colOff>
      <xdr:row>97</xdr:row>
      <xdr:rowOff>9958</xdr:rowOff>
    </xdr:to>
    <xdr:sp macro="" textlink="">
      <xdr:nvSpPr>
        <xdr:cNvPr id="264" name="楕円 263"/>
        <xdr:cNvSpPr/>
      </xdr:nvSpPr>
      <xdr:spPr>
        <a:xfrm>
          <a:off x="2857500" y="165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26485</xdr:rowOff>
    </xdr:from>
    <xdr:ext cx="534377" cy="259045"/>
    <xdr:sp macro="" textlink="">
      <xdr:nvSpPr>
        <xdr:cNvPr id="265" name="テキスト ボックス 264"/>
        <xdr:cNvSpPr txBox="1"/>
      </xdr:nvSpPr>
      <xdr:spPr>
        <a:xfrm>
          <a:off x="2641111" y="163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127825</xdr:rowOff>
    </xdr:from>
    <xdr:to>
      <xdr:col>10</xdr:col>
      <xdr:colOff>165100</xdr:colOff>
      <xdr:row>94</xdr:row>
      <xdr:rowOff>57975</xdr:rowOff>
    </xdr:to>
    <xdr:sp macro="" textlink="">
      <xdr:nvSpPr>
        <xdr:cNvPr id="266" name="楕円 265"/>
        <xdr:cNvSpPr/>
      </xdr:nvSpPr>
      <xdr:spPr>
        <a:xfrm>
          <a:off x="1968500" y="160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74502</xdr:rowOff>
    </xdr:from>
    <xdr:ext cx="599010" cy="259045"/>
    <xdr:sp macro="" textlink="">
      <xdr:nvSpPr>
        <xdr:cNvPr id="267" name="テキスト ボックス 266"/>
        <xdr:cNvSpPr txBox="1"/>
      </xdr:nvSpPr>
      <xdr:spPr>
        <a:xfrm>
          <a:off x="1719795" y="1584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86868</xdr:rowOff>
    </xdr:from>
    <xdr:to>
      <xdr:col>6</xdr:col>
      <xdr:colOff>38100</xdr:colOff>
      <xdr:row>91</xdr:row>
      <xdr:rowOff>17018</xdr:rowOff>
    </xdr:to>
    <xdr:sp macro="" textlink="">
      <xdr:nvSpPr>
        <xdr:cNvPr id="268" name="楕円 267"/>
        <xdr:cNvSpPr/>
      </xdr:nvSpPr>
      <xdr:spPr>
        <a:xfrm>
          <a:off x="1079500" y="155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33545</xdr:rowOff>
    </xdr:from>
    <xdr:ext cx="599010" cy="259045"/>
    <xdr:sp macro="" textlink="">
      <xdr:nvSpPr>
        <xdr:cNvPr id="269" name="テキスト ボックス 268"/>
        <xdr:cNvSpPr txBox="1"/>
      </xdr:nvSpPr>
      <xdr:spPr>
        <a:xfrm>
          <a:off x="830795" y="1529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3" name="テキスト ボックス 282"/>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5" name="テキスト ボックス 284"/>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7" name="テキスト ボックス 286"/>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5" name="直線コネクタ 294"/>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296" name="労働費最小値テキスト"/>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297" name="直線コネクタ 296"/>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298" name="労働費最大値テキスト"/>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299" name="直線コネクタ 298"/>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60778</xdr:rowOff>
    </xdr:from>
    <xdr:to>
      <xdr:col>55</xdr:col>
      <xdr:colOff>0</xdr:colOff>
      <xdr:row>31</xdr:row>
      <xdr:rowOff>86904</xdr:rowOff>
    </xdr:to>
    <xdr:cxnSp macro="">
      <xdr:nvCxnSpPr>
        <xdr:cNvPr id="300" name="直線コネクタ 299"/>
        <xdr:cNvCxnSpPr/>
      </xdr:nvCxnSpPr>
      <xdr:spPr>
        <a:xfrm flipV="1">
          <a:off x="9639300" y="53757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52631</xdr:rowOff>
    </xdr:from>
    <xdr:ext cx="378565" cy="259045"/>
    <xdr:sp macro="" textlink="">
      <xdr:nvSpPr>
        <xdr:cNvPr id="301" name="労働費平均値テキスト"/>
        <xdr:cNvSpPr txBox="1"/>
      </xdr:nvSpPr>
      <xdr:spPr>
        <a:xfrm>
          <a:off x="10528300" y="6053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02" name="フローチャート: 判断 301"/>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86904</xdr:rowOff>
    </xdr:from>
    <xdr:to>
      <xdr:col>50</xdr:col>
      <xdr:colOff>114300</xdr:colOff>
      <xdr:row>31</xdr:row>
      <xdr:rowOff>96701</xdr:rowOff>
    </xdr:to>
    <xdr:cxnSp macro="">
      <xdr:nvCxnSpPr>
        <xdr:cNvPr id="303" name="直線コネクタ 302"/>
        <xdr:cNvCxnSpPr/>
      </xdr:nvCxnSpPr>
      <xdr:spPr>
        <a:xfrm flipV="1">
          <a:off x="8750300" y="54018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4" name="フローチャート: 判断 303"/>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117946</xdr:rowOff>
    </xdr:from>
    <xdr:ext cx="378565" cy="259045"/>
    <xdr:sp macro="" textlink="">
      <xdr:nvSpPr>
        <xdr:cNvPr id="305" name="テキスト ボックス 304"/>
        <xdr:cNvSpPr txBox="1"/>
      </xdr:nvSpPr>
      <xdr:spPr>
        <a:xfrm>
          <a:off x="9450017" y="611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96701</xdr:rowOff>
    </xdr:from>
    <xdr:to>
      <xdr:col>45</xdr:col>
      <xdr:colOff>177800</xdr:colOff>
      <xdr:row>32</xdr:row>
      <xdr:rowOff>101600</xdr:rowOff>
    </xdr:to>
    <xdr:cxnSp macro="">
      <xdr:nvCxnSpPr>
        <xdr:cNvPr id="306" name="直線コネクタ 305"/>
        <xdr:cNvCxnSpPr/>
      </xdr:nvCxnSpPr>
      <xdr:spPr>
        <a:xfrm flipV="1">
          <a:off x="7861300" y="541165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137886</xdr:rowOff>
    </xdr:from>
    <xdr:to>
      <xdr:col>46</xdr:col>
      <xdr:colOff>38100</xdr:colOff>
      <xdr:row>37</xdr:row>
      <xdr:rowOff>68036</xdr:rowOff>
    </xdr:to>
    <xdr:sp macro="" textlink="">
      <xdr:nvSpPr>
        <xdr:cNvPr id="307" name="フローチャート: 判断 306"/>
        <xdr:cNvSpPr/>
      </xdr:nvSpPr>
      <xdr:spPr>
        <a:xfrm>
          <a:off x="8699500" y="631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59163</xdr:rowOff>
    </xdr:from>
    <xdr:ext cx="378565" cy="259045"/>
    <xdr:sp macro="" textlink="">
      <xdr:nvSpPr>
        <xdr:cNvPr id="308" name="テキスト ボックス 307"/>
        <xdr:cNvSpPr txBox="1"/>
      </xdr:nvSpPr>
      <xdr:spPr>
        <a:xfrm>
          <a:off x="8561017" y="640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101600</xdr:rowOff>
    </xdr:from>
    <xdr:to>
      <xdr:col>41</xdr:col>
      <xdr:colOff>50800</xdr:colOff>
      <xdr:row>32</xdr:row>
      <xdr:rowOff>112486</xdr:rowOff>
    </xdr:to>
    <xdr:cxnSp macro="">
      <xdr:nvCxnSpPr>
        <xdr:cNvPr id="309" name="直線コネクタ 308"/>
        <xdr:cNvCxnSpPr/>
      </xdr:nvCxnSpPr>
      <xdr:spPr>
        <a:xfrm flipV="1">
          <a:off x="6972300" y="5588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141151</xdr:rowOff>
    </xdr:from>
    <xdr:to>
      <xdr:col>41</xdr:col>
      <xdr:colOff>101600</xdr:colOff>
      <xdr:row>37</xdr:row>
      <xdr:rowOff>71301</xdr:rowOff>
    </xdr:to>
    <xdr:sp macro="" textlink="">
      <xdr:nvSpPr>
        <xdr:cNvPr id="310" name="フローチャート: 判断 309"/>
        <xdr:cNvSpPr/>
      </xdr:nvSpPr>
      <xdr:spPr>
        <a:xfrm>
          <a:off x="7810500" y="631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62428</xdr:rowOff>
    </xdr:from>
    <xdr:ext cx="378565" cy="259045"/>
    <xdr:sp macro="" textlink="">
      <xdr:nvSpPr>
        <xdr:cNvPr id="311" name="テキスト ボックス 310"/>
        <xdr:cNvSpPr txBox="1"/>
      </xdr:nvSpPr>
      <xdr:spPr>
        <a:xfrm>
          <a:off x="7672017" y="640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128633</xdr:rowOff>
    </xdr:from>
    <xdr:to>
      <xdr:col>36</xdr:col>
      <xdr:colOff>165100</xdr:colOff>
      <xdr:row>34</xdr:row>
      <xdr:rowOff>58783</xdr:rowOff>
    </xdr:to>
    <xdr:sp macro="" textlink="">
      <xdr:nvSpPr>
        <xdr:cNvPr id="312" name="フローチャート: 判断 311"/>
        <xdr:cNvSpPr/>
      </xdr:nvSpPr>
      <xdr:spPr>
        <a:xfrm>
          <a:off x="6921500" y="57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49910</xdr:rowOff>
    </xdr:from>
    <xdr:ext cx="378565" cy="259045"/>
    <xdr:sp macro="" textlink="">
      <xdr:nvSpPr>
        <xdr:cNvPr id="313" name="テキスト ボックス 312"/>
        <xdr:cNvSpPr txBox="1"/>
      </xdr:nvSpPr>
      <xdr:spPr>
        <a:xfrm>
          <a:off x="6783017" y="587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9978</xdr:rowOff>
    </xdr:from>
    <xdr:to>
      <xdr:col>55</xdr:col>
      <xdr:colOff>50800</xdr:colOff>
      <xdr:row>31</xdr:row>
      <xdr:rowOff>111578</xdr:rowOff>
    </xdr:to>
    <xdr:sp macro="" textlink="">
      <xdr:nvSpPr>
        <xdr:cNvPr id="319" name="楕円 318"/>
        <xdr:cNvSpPr/>
      </xdr:nvSpPr>
      <xdr:spPr>
        <a:xfrm>
          <a:off x="10426700" y="53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134455</xdr:rowOff>
    </xdr:from>
    <xdr:ext cx="469744" cy="259045"/>
    <xdr:sp macro="" textlink="">
      <xdr:nvSpPr>
        <xdr:cNvPr id="320" name="労働費該当値テキスト"/>
        <xdr:cNvSpPr txBox="1"/>
      </xdr:nvSpPr>
      <xdr:spPr>
        <a:xfrm>
          <a:off x="10528300" y="52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36104</xdr:rowOff>
    </xdr:from>
    <xdr:to>
      <xdr:col>50</xdr:col>
      <xdr:colOff>165100</xdr:colOff>
      <xdr:row>31</xdr:row>
      <xdr:rowOff>137704</xdr:rowOff>
    </xdr:to>
    <xdr:sp macro="" textlink="">
      <xdr:nvSpPr>
        <xdr:cNvPr id="321" name="楕円 320"/>
        <xdr:cNvSpPr/>
      </xdr:nvSpPr>
      <xdr:spPr>
        <a:xfrm>
          <a:off x="9588500" y="53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154231</xdr:rowOff>
    </xdr:from>
    <xdr:ext cx="469744" cy="259045"/>
    <xdr:sp macro="" textlink="">
      <xdr:nvSpPr>
        <xdr:cNvPr id="322" name="テキスト ボックス 321"/>
        <xdr:cNvSpPr txBox="1"/>
      </xdr:nvSpPr>
      <xdr:spPr>
        <a:xfrm>
          <a:off x="9404428" y="512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45901</xdr:rowOff>
    </xdr:from>
    <xdr:to>
      <xdr:col>46</xdr:col>
      <xdr:colOff>38100</xdr:colOff>
      <xdr:row>31</xdr:row>
      <xdr:rowOff>147501</xdr:rowOff>
    </xdr:to>
    <xdr:sp macro="" textlink="">
      <xdr:nvSpPr>
        <xdr:cNvPr id="323" name="楕円 322"/>
        <xdr:cNvSpPr/>
      </xdr:nvSpPr>
      <xdr:spPr>
        <a:xfrm>
          <a:off x="8699500" y="53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164028</xdr:rowOff>
    </xdr:from>
    <xdr:ext cx="469744" cy="259045"/>
    <xdr:sp macro="" textlink="">
      <xdr:nvSpPr>
        <xdr:cNvPr id="324" name="テキスト ボックス 323"/>
        <xdr:cNvSpPr txBox="1"/>
      </xdr:nvSpPr>
      <xdr:spPr>
        <a:xfrm>
          <a:off x="8515428" y="513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50800</xdr:rowOff>
    </xdr:from>
    <xdr:to>
      <xdr:col>41</xdr:col>
      <xdr:colOff>101600</xdr:colOff>
      <xdr:row>32</xdr:row>
      <xdr:rowOff>152400</xdr:rowOff>
    </xdr:to>
    <xdr:sp macro="" textlink="">
      <xdr:nvSpPr>
        <xdr:cNvPr id="325" name="楕円 324"/>
        <xdr:cNvSpPr/>
      </xdr:nvSpPr>
      <xdr:spPr>
        <a:xfrm>
          <a:off x="7810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168927</xdr:rowOff>
    </xdr:from>
    <xdr:ext cx="469744" cy="259045"/>
    <xdr:sp macro="" textlink="">
      <xdr:nvSpPr>
        <xdr:cNvPr id="326" name="テキスト ボックス 325"/>
        <xdr:cNvSpPr txBox="1"/>
      </xdr:nvSpPr>
      <xdr:spPr>
        <a:xfrm>
          <a:off x="7626428"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61686</xdr:rowOff>
    </xdr:from>
    <xdr:to>
      <xdr:col>36</xdr:col>
      <xdr:colOff>165100</xdr:colOff>
      <xdr:row>32</xdr:row>
      <xdr:rowOff>163286</xdr:rowOff>
    </xdr:to>
    <xdr:sp macro="" textlink="">
      <xdr:nvSpPr>
        <xdr:cNvPr id="327" name="楕円 326"/>
        <xdr:cNvSpPr/>
      </xdr:nvSpPr>
      <xdr:spPr>
        <a:xfrm>
          <a:off x="6921500" y="55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8363</xdr:rowOff>
    </xdr:from>
    <xdr:ext cx="469744" cy="259045"/>
    <xdr:sp macro="" textlink="">
      <xdr:nvSpPr>
        <xdr:cNvPr id="328" name="テキスト ボックス 327"/>
        <xdr:cNvSpPr txBox="1"/>
      </xdr:nvSpPr>
      <xdr:spPr>
        <a:xfrm>
          <a:off x="6737428" y="53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9" name="テキスト ボックス 34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1" name="テキスト ボックス 35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53" name="直線コネクタ 352"/>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4" name="農林水産業費最小値テキスト"/>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5" name="直線コネクタ 354"/>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56" name="農林水産業費最大値テキスト"/>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57" name="直線コネクタ 356"/>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138595</xdr:rowOff>
    </xdr:from>
    <xdr:to>
      <xdr:col>55</xdr:col>
      <xdr:colOff>0</xdr:colOff>
      <xdr:row>52</xdr:row>
      <xdr:rowOff>119011</xdr:rowOff>
    </xdr:to>
    <xdr:cxnSp macro="">
      <xdr:nvCxnSpPr>
        <xdr:cNvPr id="358" name="直線コネクタ 357"/>
        <xdr:cNvCxnSpPr/>
      </xdr:nvCxnSpPr>
      <xdr:spPr>
        <a:xfrm flipV="1">
          <a:off x="9639300" y="8882545"/>
          <a:ext cx="8382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64431</xdr:rowOff>
    </xdr:from>
    <xdr:ext cx="534377" cy="259045"/>
    <xdr:sp macro="" textlink="">
      <xdr:nvSpPr>
        <xdr:cNvPr id="359" name="農林水産業費平均値テキスト"/>
        <xdr:cNvSpPr txBox="1"/>
      </xdr:nvSpPr>
      <xdr:spPr>
        <a:xfrm>
          <a:off x="10528300" y="9494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60" name="フローチャート: 判断 359"/>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81445</xdr:rowOff>
    </xdr:from>
    <xdr:to>
      <xdr:col>50</xdr:col>
      <xdr:colOff>114300</xdr:colOff>
      <xdr:row>52</xdr:row>
      <xdr:rowOff>119011</xdr:rowOff>
    </xdr:to>
    <xdr:cxnSp macro="">
      <xdr:nvCxnSpPr>
        <xdr:cNvPr id="361" name="直線コネクタ 360"/>
        <xdr:cNvCxnSpPr/>
      </xdr:nvCxnSpPr>
      <xdr:spPr>
        <a:xfrm>
          <a:off x="8750300" y="8996845"/>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62" name="フローチャート: 判断 361"/>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140250</xdr:rowOff>
    </xdr:from>
    <xdr:ext cx="534377" cy="259045"/>
    <xdr:sp macro="" textlink="">
      <xdr:nvSpPr>
        <xdr:cNvPr id="363" name="テキスト ボックス 362"/>
        <xdr:cNvSpPr txBox="1"/>
      </xdr:nvSpPr>
      <xdr:spPr>
        <a:xfrm>
          <a:off x="9372111" y="97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81445</xdr:rowOff>
    </xdr:from>
    <xdr:to>
      <xdr:col>45</xdr:col>
      <xdr:colOff>177800</xdr:colOff>
      <xdr:row>53</xdr:row>
      <xdr:rowOff>10275</xdr:rowOff>
    </xdr:to>
    <xdr:cxnSp macro="">
      <xdr:nvCxnSpPr>
        <xdr:cNvPr id="364" name="直線コネクタ 363"/>
        <xdr:cNvCxnSpPr/>
      </xdr:nvCxnSpPr>
      <xdr:spPr>
        <a:xfrm flipV="1">
          <a:off x="7861300" y="8996845"/>
          <a:ext cx="889000" cy="10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46113</xdr:rowOff>
    </xdr:from>
    <xdr:to>
      <xdr:col>46</xdr:col>
      <xdr:colOff>38100</xdr:colOff>
      <xdr:row>56</xdr:row>
      <xdr:rowOff>147713</xdr:rowOff>
    </xdr:to>
    <xdr:sp macro="" textlink="">
      <xdr:nvSpPr>
        <xdr:cNvPr id="365" name="フローチャート: 判断 364"/>
        <xdr:cNvSpPr/>
      </xdr:nvSpPr>
      <xdr:spPr>
        <a:xfrm>
          <a:off x="8699500" y="96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138840</xdr:rowOff>
    </xdr:from>
    <xdr:ext cx="534377" cy="259045"/>
    <xdr:sp macro="" textlink="">
      <xdr:nvSpPr>
        <xdr:cNvPr id="366" name="テキスト ボックス 365"/>
        <xdr:cNvSpPr txBox="1"/>
      </xdr:nvSpPr>
      <xdr:spPr>
        <a:xfrm>
          <a:off x="8483111" y="97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10275</xdr:rowOff>
    </xdr:from>
    <xdr:to>
      <xdr:col>41</xdr:col>
      <xdr:colOff>50800</xdr:colOff>
      <xdr:row>53</xdr:row>
      <xdr:rowOff>19609</xdr:rowOff>
    </xdr:to>
    <xdr:cxnSp macro="">
      <xdr:nvCxnSpPr>
        <xdr:cNvPr id="367" name="直線コネクタ 366"/>
        <xdr:cNvCxnSpPr/>
      </xdr:nvCxnSpPr>
      <xdr:spPr>
        <a:xfrm flipV="1">
          <a:off x="6972300" y="909712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82994</xdr:rowOff>
    </xdr:from>
    <xdr:to>
      <xdr:col>41</xdr:col>
      <xdr:colOff>101600</xdr:colOff>
      <xdr:row>57</xdr:row>
      <xdr:rowOff>13144</xdr:rowOff>
    </xdr:to>
    <xdr:sp macro="" textlink="">
      <xdr:nvSpPr>
        <xdr:cNvPr id="368" name="フローチャート: 判断 367"/>
        <xdr:cNvSpPr/>
      </xdr:nvSpPr>
      <xdr:spPr>
        <a:xfrm>
          <a:off x="78105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4271</xdr:rowOff>
    </xdr:from>
    <xdr:ext cx="534377" cy="259045"/>
    <xdr:sp macro="" textlink="">
      <xdr:nvSpPr>
        <xdr:cNvPr id="369" name="テキスト ボックス 368"/>
        <xdr:cNvSpPr txBox="1"/>
      </xdr:nvSpPr>
      <xdr:spPr>
        <a:xfrm>
          <a:off x="7594111" y="97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66154</xdr:rowOff>
    </xdr:from>
    <xdr:to>
      <xdr:col>36</xdr:col>
      <xdr:colOff>165100</xdr:colOff>
      <xdr:row>56</xdr:row>
      <xdr:rowOff>167754</xdr:rowOff>
    </xdr:to>
    <xdr:sp macro="" textlink="">
      <xdr:nvSpPr>
        <xdr:cNvPr id="370" name="フローチャート: 判断 369"/>
        <xdr:cNvSpPr/>
      </xdr:nvSpPr>
      <xdr:spPr>
        <a:xfrm>
          <a:off x="6921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158881</xdr:rowOff>
    </xdr:from>
    <xdr:ext cx="534377" cy="259045"/>
    <xdr:sp macro="" textlink="">
      <xdr:nvSpPr>
        <xdr:cNvPr id="371" name="テキスト ボックス 370"/>
        <xdr:cNvSpPr txBox="1"/>
      </xdr:nvSpPr>
      <xdr:spPr>
        <a:xfrm>
          <a:off x="6705111" y="97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87795</xdr:rowOff>
    </xdr:from>
    <xdr:to>
      <xdr:col>55</xdr:col>
      <xdr:colOff>50800</xdr:colOff>
      <xdr:row>52</xdr:row>
      <xdr:rowOff>17945</xdr:rowOff>
    </xdr:to>
    <xdr:sp macro="" textlink="">
      <xdr:nvSpPr>
        <xdr:cNvPr id="377" name="楕円 376"/>
        <xdr:cNvSpPr/>
      </xdr:nvSpPr>
      <xdr:spPr>
        <a:xfrm>
          <a:off x="10426700" y="88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40822</xdr:rowOff>
    </xdr:from>
    <xdr:ext cx="534377" cy="259045"/>
    <xdr:sp macro="" textlink="">
      <xdr:nvSpPr>
        <xdr:cNvPr id="378" name="農林水産業費該当値テキスト"/>
        <xdr:cNvSpPr txBox="1"/>
      </xdr:nvSpPr>
      <xdr:spPr>
        <a:xfrm>
          <a:off x="10528300" y="87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68211</xdr:rowOff>
    </xdr:from>
    <xdr:to>
      <xdr:col>50</xdr:col>
      <xdr:colOff>165100</xdr:colOff>
      <xdr:row>52</xdr:row>
      <xdr:rowOff>169811</xdr:rowOff>
    </xdr:to>
    <xdr:sp macro="" textlink="">
      <xdr:nvSpPr>
        <xdr:cNvPr id="379" name="楕円 378"/>
        <xdr:cNvSpPr/>
      </xdr:nvSpPr>
      <xdr:spPr>
        <a:xfrm>
          <a:off x="9588500" y="89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14888</xdr:rowOff>
    </xdr:from>
    <xdr:ext cx="534377" cy="259045"/>
    <xdr:sp macro="" textlink="">
      <xdr:nvSpPr>
        <xdr:cNvPr id="380" name="テキスト ボックス 379"/>
        <xdr:cNvSpPr txBox="1"/>
      </xdr:nvSpPr>
      <xdr:spPr>
        <a:xfrm>
          <a:off x="9372111" y="875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30645</xdr:rowOff>
    </xdr:from>
    <xdr:to>
      <xdr:col>46</xdr:col>
      <xdr:colOff>38100</xdr:colOff>
      <xdr:row>52</xdr:row>
      <xdr:rowOff>132245</xdr:rowOff>
    </xdr:to>
    <xdr:sp macro="" textlink="">
      <xdr:nvSpPr>
        <xdr:cNvPr id="381" name="楕円 380"/>
        <xdr:cNvSpPr/>
      </xdr:nvSpPr>
      <xdr:spPr>
        <a:xfrm>
          <a:off x="8699500" y="89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148772</xdr:rowOff>
    </xdr:from>
    <xdr:ext cx="534377" cy="259045"/>
    <xdr:sp macro="" textlink="">
      <xdr:nvSpPr>
        <xdr:cNvPr id="382" name="テキスト ボックス 381"/>
        <xdr:cNvSpPr txBox="1"/>
      </xdr:nvSpPr>
      <xdr:spPr>
        <a:xfrm>
          <a:off x="8483111" y="87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130925</xdr:rowOff>
    </xdr:from>
    <xdr:to>
      <xdr:col>41</xdr:col>
      <xdr:colOff>101600</xdr:colOff>
      <xdr:row>53</xdr:row>
      <xdr:rowOff>61075</xdr:rowOff>
    </xdr:to>
    <xdr:sp macro="" textlink="">
      <xdr:nvSpPr>
        <xdr:cNvPr id="383" name="楕円 382"/>
        <xdr:cNvSpPr/>
      </xdr:nvSpPr>
      <xdr:spPr>
        <a:xfrm>
          <a:off x="7810500" y="90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77602</xdr:rowOff>
    </xdr:from>
    <xdr:ext cx="534377" cy="259045"/>
    <xdr:sp macro="" textlink="">
      <xdr:nvSpPr>
        <xdr:cNvPr id="384" name="テキスト ボックス 383"/>
        <xdr:cNvSpPr txBox="1"/>
      </xdr:nvSpPr>
      <xdr:spPr>
        <a:xfrm>
          <a:off x="7594111" y="882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140259</xdr:rowOff>
    </xdr:from>
    <xdr:to>
      <xdr:col>36</xdr:col>
      <xdr:colOff>165100</xdr:colOff>
      <xdr:row>53</xdr:row>
      <xdr:rowOff>70409</xdr:rowOff>
    </xdr:to>
    <xdr:sp macro="" textlink="">
      <xdr:nvSpPr>
        <xdr:cNvPr id="385" name="楕円 384"/>
        <xdr:cNvSpPr/>
      </xdr:nvSpPr>
      <xdr:spPr>
        <a:xfrm>
          <a:off x="6921500" y="90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86936</xdr:rowOff>
    </xdr:from>
    <xdr:ext cx="534377" cy="259045"/>
    <xdr:sp macro="" textlink="">
      <xdr:nvSpPr>
        <xdr:cNvPr id="386" name="テキスト ボックス 385"/>
        <xdr:cNvSpPr txBox="1"/>
      </xdr:nvSpPr>
      <xdr:spPr>
        <a:xfrm>
          <a:off x="6705111" y="88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7" name="テキスト ボックス 396"/>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99" name="テキスト ボックス 398"/>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138146</xdr:rowOff>
    </xdr:from>
    <xdr:to>
      <xdr:col>54</xdr:col>
      <xdr:colOff>189865</xdr:colOff>
      <xdr:row>78</xdr:row>
      <xdr:rowOff>145552</xdr:rowOff>
    </xdr:to>
    <xdr:cxnSp macro="">
      <xdr:nvCxnSpPr>
        <xdr:cNvPr id="409" name="直線コネクタ 408"/>
        <xdr:cNvCxnSpPr/>
      </xdr:nvCxnSpPr>
      <xdr:spPr>
        <a:xfrm flipV="1">
          <a:off x="10475595" y="12825446"/>
          <a:ext cx="1270" cy="693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149379</xdr:rowOff>
    </xdr:from>
    <xdr:ext cx="469744" cy="259045"/>
    <xdr:sp macro="" textlink="">
      <xdr:nvSpPr>
        <xdr:cNvPr id="410" name="商工費最小値テキスト"/>
        <xdr:cNvSpPr txBox="1"/>
      </xdr:nvSpPr>
      <xdr:spPr>
        <a:xfrm>
          <a:off x="10528300" y="1352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145552</xdr:rowOff>
    </xdr:from>
    <xdr:to>
      <xdr:col>55</xdr:col>
      <xdr:colOff>88900</xdr:colOff>
      <xdr:row>78</xdr:row>
      <xdr:rowOff>145552</xdr:rowOff>
    </xdr:to>
    <xdr:cxnSp macro="">
      <xdr:nvCxnSpPr>
        <xdr:cNvPr id="411" name="直線コネクタ 410"/>
        <xdr:cNvCxnSpPr/>
      </xdr:nvCxnSpPr>
      <xdr:spPr>
        <a:xfrm>
          <a:off x="10388600" y="1351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84823</xdr:rowOff>
    </xdr:from>
    <xdr:ext cx="534377" cy="259045"/>
    <xdr:sp macro="" textlink="">
      <xdr:nvSpPr>
        <xdr:cNvPr id="412" name="商工費最大値テキスト"/>
        <xdr:cNvSpPr txBox="1"/>
      </xdr:nvSpPr>
      <xdr:spPr>
        <a:xfrm>
          <a:off x="10528300" y="12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138146</xdr:rowOff>
    </xdr:from>
    <xdr:to>
      <xdr:col>55</xdr:col>
      <xdr:colOff>88900</xdr:colOff>
      <xdr:row>74</xdr:row>
      <xdr:rowOff>138146</xdr:rowOff>
    </xdr:to>
    <xdr:cxnSp macro="">
      <xdr:nvCxnSpPr>
        <xdr:cNvPr id="413" name="直線コネクタ 412"/>
        <xdr:cNvCxnSpPr/>
      </xdr:nvCxnSpPr>
      <xdr:spPr>
        <a:xfrm>
          <a:off x="10388600" y="1282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137688</xdr:rowOff>
    </xdr:from>
    <xdr:to>
      <xdr:col>55</xdr:col>
      <xdr:colOff>0</xdr:colOff>
      <xdr:row>75</xdr:row>
      <xdr:rowOff>49723</xdr:rowOff>
    </xdr:to>
    <xdr:cxnSp macro="">
      <xdr:nvCxnSpPr>
        <xdr:cNvPr id="414" name="直線コネクタ 413"/>
        <xdr:cNvCxnSpPr/>
      </xdr:nvCxnSpPr>
      <xdr:spPr>
        <a:xfrm>
          <a:off x="9639300" y="12310638"/>
          <a:ext cx="838200" cy="59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50091</xdr:rowOff>
    </xdr:from>
    <xdr:ext cx="534377" cy="259045"/>
    <xdr:sp macro="" textlink="">
      <xdr:nvSpPr>
        <xdr:cNvPr id="415" name="商工費平均値テキスト"/>
        <xdr:cNvSpPr txBox="1"/>
      </xdr:nvSpPr>
      <xdr:spPr>
        <a:xfrm>
          <a:off x="10528300" y="1308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71664</xdr:rowOff>
    </xdr:from>
    <xdr:to>
      <xdr:col>55</xdr:col>
      <xdr:colOff>50800</xdr:colOff>
      <xdr:row>77</xdr:row>
      <xdr:rowOff>1814</xdr:rowOff>
    </xdr:to>
    <xdr:sp macro="" textlink="">
      <xdr:nvSpPr>
        <xdr:cNvPr id="416" name="フローチャート: 判断 415"/>
        <xdr:cNvSpPr/>
      </xdr:nvSpPr>
      <xdr:spPr>
        <a:xfrm>
          <a:off x="10426700" y="1310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137688</xdr:rowOff>
    </xdr:from>
    <xdr:to>
      <xdr:col>50</xdr:col>
      <xdr:colOff>114300</xdr:colOff>
      <xdr:row>75</xdr:row>
      <xdr:rowOff>35687</xdr:rowOff>
    </xdr:to>
    <xdr:cxnSp macro="">
      <xdr:nvCxnSpPr>
        <xdr:cNvPr id="417" name="直線コネクタ 416"/>
        <xdr:cNvCxnSpPr/>
      </xdr:nvCxnSpPr>
      <xdr:spPr>
        <a:xfrm flipV="1">
          <a:off x="8750300" y="12310638"/>
          <a:ext cx="889000" cy="58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43729</xdr:rowOff>
    </xdr:from>
    <xdr:to>
      <xdr:col>50</xdr:col>
      <xdr:colOff>165100</xdr:colOff>
      <xdr:row>76</xdr:row>
      <xdr:rowOff>145329</xdr:rowOff>
    </xdr:to>
    <xdr:sp macro="" textlink="">
      <xdr:nvSpPr>
        <xdr:cNvPr id="418" name="フローチャート: 判断 417"/>
        <xdr:cNvSpPr/>
      </xdr:nvSpPr>
      <xdr:spPr>
        <a:xfrm>
          <a:off x="9588500" y="1307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136456</xdr:rowOff>
    </xdr:from>
    <xdr:ext cx="534377" cy="259045"/>
    <xdr:sp macro="" textlink="">
      <xdr:nvSpPr>
        <xdr:cNvPr id="419" name="テキスト ボックス 418"/>
        <xdr:cNvSpPr txBox="1"/>
      </xdr:nvSpPr>
      <xdr:spPr>
        <a:xfrm>
          <a:off x="9372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35687</xdr:rowOff>
    </xdr:from>
    <xdr:to>
      <xdr:col>45</xdr:col>
      <xdr:colOff>177800</xdr:colOff>
      <xdr:row>77</xdr:row>
      <xdr:rowOff>102850</xdr:rowOff>
    </xdr:to>
    <xdr:cxnSp macro="">
      <xdr:nvCxnSpPr>
        <xdr:cNvPr id="420" name="直線コネクタ 419"/>
        <xdr:cNvCxnSpPr/>
      </xdr:nvCxnSpPr>
      <xdr:spPr>
        <a:xfrm flipV="1">
          <a:off x="7861300" y="12894437"/>
          <a:ext cx="889000" cy="4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84099</xdr:rowOff>
    </xdr:from>
    <xdr:to>
      <xdr:col>46</xdr:col>
      <xdr:colOff>38100</xdr:colOff>
      <xdr:row>77</xdr:row>
      <xdr:rowOff>14249</xdr:rowOff>
    </xdr:to>
    <xdr:sp macro="" textlink="">
      <xdr:nvSpPr>
        <xdr:cNvPr id="421" name="フローチャート: 判断 420"/>
        <xdr:cNvSpPr/>
      </xdr:nvSpPr>
      <xdr:spPr>
        <a:xfrm>
          <a:off x="8699500" y="131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5376</xdr:rowOff>
    </xdr:from>
    <xdr:ext cx="534377" cy="259045"/>
    <xdr:sp macro="" textlink="">
      <xdr:nvSpPr>
        <xdr:cNvPr id="422" name="テキスト ボックス 421"/>
        <xdr:cNvSpPr txBox="1"/>
      </xdr:nvSpPr>
      <xdr:spPr>
        <a:xfrm>
          <a:off x="8483111" y="132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86573</xdr:rowOff>
    </xdr:from>
    <xdr:to>
      <xdr:col>41</xdr:col>
      <xdr:colOff>50800</xdr:colOff>
      <xdr:row>77</xdr:row>
      <xdr:rowOff>102850</xdr:rowOff>
    </xdr:to>
    <xdr:cxnSp macro="">
      <xdr:nvCxnSpPr>
        <xdr:cNvPr id="423" name="直線コネクタ 422"/>
        <xdr:cNvCxnSpPr/>
      </xdr:nvCxnSpPr>
      <xdr:spPr>
        <a:xfrm>
          <a:off x="6972300" y="13116773"/>
          <a:ext cx="889000" cy="18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99188</xdr:rowOff>
    </xdr:from>
    <xdr:to>
      <xdr:col>41</xdr:col>
      <xdr:colOff>101600</xdr:colOff>
      <xdr:row>79</xdr:row>
      <xdr:rowOff>29338</xdr:rowOff>
    </xdr:to>
    <xdr:sp macro="" textlink="">
      <xdr:nvSpPr>
        <xdr:cNvPr id="424" name="フローチャート: 判断 423"/>
        <xdr:cNvSpPr/>
      </xdr:nvSpPr>
      <xdr:spPr>
        <a:xfrm>
          <a:off x="7810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20465</xdr:rowOff>
    </xdr:from>
    <xdr:ext cx="469744" cy="259045"/>
    <xdr:sp macro="" textlink="">
      <xdr:nvSpPr>
        <xdr:cNvPr id="425" name="テキスト ボックス 424"/>
        <xdr:cNvSpPr txBox="1"/>
      </xdr:nvSpPr>
      <xdr:spPr>
        <a:xfrm>
          <a:off x="7626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68645</xdr:rowOff>
    </xdr:from>
    <xdr:to>
      <xdr:col>36</xdr:col>
      <xdr:colOff>165100</xdr:colOff>
      <xdr:row>78</xdr:row>
      <xdr:rowOff>170245</xdr:rowOff>
    </xdr:to>
    <xdr:sp macro="" textlink="">
      <xdr:nvSpPr>
        <xdr:cNvPr id="426" name="フローチャート: 判断 425"/>
        <xdr:cNvSpPr/>
      </xdr:nvSpPr>
      <xdr:spPr>
        <a:xfrm>
          <a:off x="6921500" y="134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161372</xdr:rowOff>
    </xdr:from>
    <xdr:ext cx="534377" cy="259045"/>
    <xdr:sp macro="" textlink="">
      <xdr:nvSpPr>
        <xdr:cNvPr id="427" name="テキスト ボックス 426"/>
        <xdr:cNvSpPr txBox="1"/>
      </xdr:nvSpPr>
      <xdr:spPr>
        <a:xfrm>
          <a:off x="6705111" y="135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170373</xdr:rowOff>
    </xdr:from>
    <xdr:to>
      <xdr:col>55</xdr:col>
      <xdr:colOff>50800</xdr:colOff>
      <xdr:row>75</xdr:row>
      <xdr:rowOff>100523</xdr:rowOff>
    </xdr:to>
    <xdr:sp macro="" textlink="">
      <xdr:nvSpPr>
        <xdr:cNvPr id="433" name="楕円 432"/>
        <xdr:cNvSpPr/>
      </xdr:nvSpPr>
      <xdr:spPr>
        <a:xfrm>
          <a:off x="10426700" y="128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85300</xdr:rowOff>
    </xdr:from>
    <xdr:ext cx="534377" cy="259045"/>
    <xdr:sp macro="" textlink="">
      <xdr:nvSpPr>
        <xdr:cNvPr id="434" name="商工費該当値テキスト"/>
        <xdr:cNvSpPr txBox="1"/>
      </xdr:nvSpPr>
      <xdr:spPr>
        <a:xfrm>
          <a:off x="10528300" y="127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86888</xdr:rowOff>
    </xdr:from>
    <xdr:to>
      <xdr:col>50</xdr:col>
      <xdr:colOff>165100</xdr:colOff>
      <xdr:row>72</xdr:row>
      <xdr:rowOff>17038</xdr:rowOff>
    </xdr:to>
    <xdr:sp macro="" textlink="">
      <xdr:nvSpPr>
        <xdr:cNvPr id="435" name="楕円 434"/>
        <xdr:cNvSpPr/>
      </xdr:nvSpPr>
      <xdr:spPr>
        <a:xfrm>
          <a:off x="9588500" y="122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33565</xdr:rowOff>
    </xdr:from>
    <xdr:ext cx="534377" cy="259045"/>
    <xdr:sp macro="" textlink="">
      <xdr:nvSpPr>
        <xdr:cNvPr id="436" name="テキスト ボックス 435"/>
        <xdr:cNvSpPr txBox="1"/>
      </xdr:nvSpPr>
      <xdr:spPr>
        <a:xfrm>
          <a:off x="9372111" y="1203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156337</xdr:rowOff>
    </xdr:from>
    <xdr:to>
      <xdr:col>46</xdr:col>
      <xdr:colOff>38100</xdr:colOff>
      <xdr:row>75</xdr:row>
      <xdr:rowOff>86487</xdr:rowOff>
    </xdr:to>
    <xdr:sp macro="" textlink="">
      <xdr:nvSpPr>
        <xdr:cNvPr id="437" name="楕円 436"/>
        <xdr:cNvSpPr/>
      </xdr:nvSpPr>
      <xdr:spPr>
        <a:xfrm>
          <a:off x="8699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103014</xdr:rowOff>
    </xdr:from>
    <xdr:ext cx="534377" cy="259045"/>
    <xdr:sp macro="" textlink="">
      <xdr:nvSpPr>
        <xdr:cNvPr id="438" name="テキスト ボックス 437"/>
        <xdr:cNvSpPr txBox="1"/>
      </xdr:nvSpPr>
      <xdr:spPr>
        <a:xfrm>
          <a:off x="8483111" y="12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52050</xdr:rowOff>
    </xdr:from>
    <xdr:to>
      <xdr:col>41</xdr:col>
      <xdr:colOff>101600</xdr:colOff>
      <xdr:row>77</xdr:row>
      <xdr:rowOff>153650</xdr:rowOff>
    </xdr:to>
    <xdr:sp macro="" textlink="">
      <xdr:nvSpPr>
        <xdr:cNvPr id="439" name="楕円 438"/>
        <xdr:cNvSpPr/>
      </xdr:nvSpPr>
      <xdr:spPr>
        <a:xfrm>
          <a:off x="7810500" y="132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170177</xdr:rowOff>
    </xdr:from>
    <xdr:ext cx="534377" cy="259045"/>
    <xdr:sp macro="" textlink="">
      <xdr:nvSpPr>
        <xdr:cNvPr id="440" name="テキスト ボックス 439"/>
        <xdr:cNvSpPr txBox="1"/>
      </xdr:nvSpPr>
      <xdr:spPr>
        <a:xfrm>
          <a:off x="7594111" y="130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35773</xdr:rowOff>
    </xdr:from>
    <xdr:to>
      <xdr:col>36</xdr:col>
      <xdr:colOff>165100</xdr:colOff>
      <xdr:row>76</xdr:row>
      <xdr:rowOff>137373</xdr:rowOff>
    </xdr:to>
    <xdr:sp macro="" textlink="">
      <xdr:nvSpPr>
        <xdr:cNvPr id="441" name="楕円 440"/>
        <xdr:cNvSpPr/>
      </xdr:nvSpPr>
      <xdr:spPr>
        <a:xfrm>
          <a:off x="6921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153900</xdr:rowOff>
    </xdr:from>
    <xdr:ext cx="534377" cy="259045"/>
    <xdr:sp macro="" textlink="">
      <xdr:nvSpPr>
        <xdr:cNvPr id="442" name="テキスト ボックス 441"/>
        <xdr:cNvSpPr txBox="1"/>
      </xdr:nvSpPr>
      <xdr:spPr>
        <a:xfrm>
          <a:off x="6705111" y="128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3" name="テキスト ボックス 46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153569</xdr:rowOff>
    </xdr:from>
    <xdr:to>
      <xdr:col>54</xdr:col>
      <xdr:colOff>189865</xdr:colOff>
      <xdr:row>98</xdr:row>
      <xdr:rowOff>23609</xdr:rowOff>
    </xdr:to>
    <xdr:cxnSp macro="">
      <xdr:nvCxnSpPr>
        <xdr:cNvPr id="467" name="直線コネクタ 466"/>
        <xdr:cNvCxnSpPr/>
      </xdr:nvCxnSpPr>
      <xdr:spPr>
        <a:xfrm flipV="1">
          <a:off x="10475595" y="15926969"/>
          <a:ext cx="1270" cy="89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27436</xdr:rowOff>
    </xdr:from>
    <xdr:ext cx="534377" cy="259045"/>
    <xdr:sp macro="" textlink="">
      <xdr:nvSpPr>
        <xdr:cNvPr id="468" name="土木費最小値テキスト"/>
        <xdr:cNvSpPr txBox="1"/>
      </xdr:nvSpPr>
      <xdr:spPr>
        <a:xfrm>
          <a:off x="10528300" y="16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23609</xdr:rowOff>
    </xdr:from>
    <xdr:to>
      <xdr:col>55</xdr:col>
      <xdr:colOff>88900</xdr:colOff>
      <xdr:row>98</xdr:row>
      <xdr:rowOff>23609</xdr:rowOff>
    </xdr:to>
    <xdr:cxnSp macro="">
      <xdr:nvCxnSpPr>
        <xdr:cNvPr id="469" name="直線コネクタ 468"/>
        <xdr:cNvCxnSpPr/>
      </xdr:nvCxnSpPr>
      <xdr:spPr>
        <a:xfrm>
          <a:off x="10388600" y="1682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100246</xdr:rowOff>
    </xdr:from>
    <xdr:ext cx="534377" cy="259045"/>
    <xdr:sp macro="" textlink="">
      <xdr:nvSpPr>
        <xdr:cNvPr id="470" name="土木費最大値テキスト"/>
        <xdr:cNvSpPr txBox="1"/>
      </xdr:nvSpPr>
      <xdr:spPr>
        <a:xfrm>
          <a:off x="10528300" y="1570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153569</xdr:rowOff>
    </xdr:from>
    <xdr:to>
      <xdr:col>55</xdr:col>
      <xdr:colOff>88900</xdr:colOff>
      <xdr:row>92</xdr:row>
      <xdr:rowOff>153569</xdr:rowOff>
    </xdr:to>
    <xdr:cxnSp macro="">
      <xdr:nvCxnSpPr>
        <xdr:cNvPr id="471" name="直線コネクタ 470"/>
        <xdr:cNvCxnSpPr/>
      </xdr:nvCxnSpPr>
      <xdr:spPr>
        <a:xfrm>
          <a:off x="10388600" y="1592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121069</xdr:rowOff>
    </xdr:from>
    <xdr:to>
      <xdr:col>55</xdr:col>
      <xdr:colOff>0</xdr:colOff>
      <xdr:row>93</xdr:row>
      <xdr:rowOff>16827</xdr:rowOff>
    </xdr:to>
    <xdr:cxnSp macro="">
      <xdr:nvCxnSpPr>
        <xdr:cNvPr id="472" name="直線コネクタ 471"/>
        <xdr:cNvCxnSpPr/>
      </xdr:nvCxnSpPr>
      <xdr:spPr>
        <a:xfrm>
          <a:off x="9639300" y="15894469"/>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135907</xdr:rowOff>
    </xdr:from>
    <xdr:ext cx="534377" cy="259045"/>
    <xdr:sp macro="" textlink="">
      <xdr:nvSpPr>
        <xdr:cNvPr id="473" name="土木費平均値テキスト"/>
        <xdr:cNvSpPr txBox="1"/>
      </xdr:nvSpPr>
      <xdr:spPr>
        <a:xfrm>
          <a:off x="10528300" y="16252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157480</xdr:rowOff>
    </xdr:from>
    <xdr:to>
      <xdr:col>55</xdr:col>
      <xdr:colOff>50800</xdr:colOff>
      <xdr:row>95</xdr:row>
      <xdr:rowOff>87630</xdr:rowOff>
    </xdr:to>
    <xdr:sp macro="" textlink="">
      <xdr:nvSpPr>
        <xdr:cNvPr id="474" name="フローチャート: 判断 473"/>
        <xdr:cNvSpPr/>
      </xdr:nvSpPr>
      <xdr:spPr>
        <a:xfrm>
          <a:off x="1042670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156617</xdr:rowOff>
    </xdr:from>
    <xdr:to>
      <xdr:col>50</xdr:col>
      <xdr:colOff>114300</xdr:colOff>
      <xdr:row>92</xdr:row>
      <xdr:rowOff>121069</xdr:rowOff>
    </xdr:to>
    <xdr:cxnSp macro="">
      <xdr:nvCxnSpPr>
        <xdr:cNvPr id="475" name="直線コネクタ 474"/>
        <xdr:cNvCxnSpPr/>
      </xdr:nvCxnSpPr>
      <xdr:spPr>
        <a:xfrm>
          <a:off x="8750300" y="15758567"/>
          <a:ext cx="8890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133744</xdr:rowOff>
    </xdr:from>
    <xdr:to>
      <xdr:col>50</xdr:col>
      <xdr:colOff>165100</xdr:colOff>
      <xdr:row>95</xdr:row>
      <xdr:rowOff>63894</xdr:rowOff>
    </xdr:to>
    <xdr:sp macro="" textlink="">
      <xdr:nvSpPr>
        <xdr:cNvPr id="476" name="フローチャート: 判断 475"/>
        <xdr:cNvSpPr/>
      </xdr:nvSpPr>
      <xdr:spPr>
        <a:xfrm>
          <a:off x="9588500" y="162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55021</xdr:rowOff>
    </xdr:from>
    <xdr:ext cx="534377" cy="259045"/>
    <xdr:sp macro="" textlink="">
      <xdr:nvSpPr>
        <xdr:cNvPr id="477" name="テキスト ボックス 476"/>
        <xdr:cNvSpPr txBox="1"/>
      </xdr:nvSpPr>
      <xdr:spPr>
        <a:xfrm>
          <a:off x="9372111" y="163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156617</xdr:rowOff>
    </xdr:from>
    <xdr:to>
      <xdr:col>45</xdr:col>
      <xdr:colOff>177800</xdr:colOff>
      <xdr:row>93</xdr:row>
      <xdr:rowOff>110134</xdr:rowOff>
    </xdr:to>
    <xdr:cxnSp macro="">
      <xdr:nvCxnSpPr>
        <xdr:cNvPr id="478" name="直線コネクタ 477"/>
        <xdr:cNvCxnSpPr/>
      </xdr:nvCxnSpPr>
      <xdr:spPr>
        <a:xfrm flipV="1">
          <a:off x="7861300" y="15758567"/>
          <a:ext cx="889000" cy="2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119495</xdr:rowOff>
    </xdr:from>
    <xdr:to>
      <xdr:col>46</xdr:col>
      <xdr:colOff>38100</xdr:colOff>
      <xdr:row>94</xdr:row>
      <xdr:rowOff>49645</xdr:rowOff>
    </xdr:to>
    <xdr:sp macro="" textlink="">
      <xdr:nvSpPr>
        <xdr:cNvPr id="479" name="フローチャート: 判断 478"/>
        <xdr:cNvSpPr/>
      </xdr:nvSpPr>
      <xdr:spPr>
        <a:xfrm>
          <a:off x="8699500" y="1606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40772</xdr:rowOff>
    </xdr:from>
    <xdr:ext cx="534377" cy="259045"/>
    <xdr:sp macro="" textlink="">
      <xdr:nvSpPr>
        <xdr:cNvPr id="480" name="テキスト ボックス 479"/>
        <xdr:cNvSpPr txBox="1"/>
      </xdr:nvSpPr>
      <xdr:spPr>
        <a:xfrm>
          <a:off x="8483111" y="161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3035</xdr:rowOff>
    </xdr:from>
    <xdr:to>
      <xdr:col>41</xdr:col>
      <xdr:colOff>50800</xdr:colOff>
      <xdr:row>93</xdr:row>
      <xdr:rowOff>110134</xdr:rowOff>
    </xdr:to>
    <xdr:cxnSp macro="">
      <xdr:nvCxnSpPr>
        <xdr:cNvPr id="481" name="直線コネクタ 480"/>
        <xdr:cNvCxnSpPr/>
      </xdr:nvCxnSpPr>
      <xdr:spPr>
        <a:xfrm>
          <a:off x="6972300" y="15776435"/>
          <a:ext cx="889000" cy="2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169063</xdr:rowOff>
    </xdr:from>
    <xdr:to>
      <xdr:col>41</xdr:col>
      <xdr:colOff>101600</xdr:colOff>
      <xdr:row>94</xdr:row>
      <xdr:rowOff>99213</xdr:rowOff>
    </xdr:to>
    <xdr:sp macro="" textlink="">
      <xdr:nvSpPr>
        <xdr:cNvPr id="482" name="フローチャート: 判断 481"/>
        <xdr:cNvSpPr/>
      </xdr:nvSpPr>
      <xdr:spPr>
        <a:xfrm>
          <a:off x="7810500" y="1611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90340</xdr:rowOff>
    </xdr:from>
    <xdr:ext cx="534377" cy="259045"/>
    <xdr:sp macro="" textlink="">
      <xdr:nvSpPr>
        <xdr:cNvPr id="483" name="テキスト ボックス 482"/>
        <xdr:cNvSpPr txBox="1"/>
      </xdr:nvSpPr>
      <xdr:spPr>
        <a:xfrm>
          <a:off x="7594111" y="162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81814</xdr:rowOff>
    </xdr:from>
    <xdr:to>
      <xdr:col>36</xdr:col>
      <xdr:colOff>165100</xdr:colOff>
      <xdr:row>93</xdr:row>
      <xdr:rowOff>11964</xdr:rowOff>
    </xdr:to>
    <xdr:sp macro="" textlink="">
      <xdr:nvSpPr>
        <xdr:cNvPr id="484" name="フローチャート: 判断 483"/>
        <xdr:cNvSpPr/>
      </xdr:nvSpPr>
      <xdr:spPr>
        <a:xfrm>
          <a:off x="6921500" y="1585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3091</xdr:rowOff>
    </xdr:from>
    <xdr:ext cx="534377" cy="259045"/>
    <xdr:sp macro="" textlink="">
      <xdr:nvSpPr>
        <xdr:cNvPr id="485" name="テキスト ボックス 484"/>
        <xdr:cNvSpPr txBox="1"/>
      </xdr:nvSpPr>
      <xdr:spPr>
        <a:xfrm>
          <a:off x="6705111" y="159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137477</xdr:rowOff>
    </xdr:from>
    <xdr:to>
      <xdr:col>55</xdr:col>
      <xdr:colOff>50800</xdr:colOff>
      <xdr:row>93</xdr:row>
      <xdr:rowOff>67627</xdr:rowOff>
    </xdr:to>
    <xdr:sp macro="" textlink="">
      <xdr:nvSpPr>
        <xdr:cNvPr id="491" name="楕円 490"/>
        <xdr:cNvSpPr/>
      </xdr:nvSpPr>
      <xdr:spPr>
        <a:xfrm>
          <a:off x="10426700" y="159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55795</xdr:rowOff>
    </xdr:from>
    <xdr:ext cx="534377" cy="259045"/>
    <xdr:sp macro="" textlink="">
      <xdr:nvSpPr>
        <xdr:cNvPr id="492" name="土木費該当値テキスト"/>
        <xdr:cNvSpPr txBox="1"/>
      </xdr:nvSpPr>
      <xdr:spPr>
        <a:xfrm>
          <a:off x="10528300" y="1582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70269</xdr:rowOff>
    </xdr:from>
    <xdr:to>
      <xdr:col>50</xdr:col>
      <xdr:colOff>165100</xdr:colOff>
      <xdr:row>93</xdr:row>
      <xdr:rowOff>419</xdr:rowOff>
    </xdr:to>
    <xdr:sp macro="" textlink="">
      <xdr:nvSpPr>
        <xdr:cNvPr id="493" name="楕円 492"/>
        <xdr:cNvSpPr/>
      </xdr:nvSpPr>
      <xdr:spPr>
        <a:xfrm>
          <a:off x="9588500" y="158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16946</xdr:rowOff>
    </xdr:from>
    <xdr:ext cx="534377" cy="259045"/>
    <xdr:sp macro="" textlink="">
      <xdr:nvSpPr>
        <xdr:cNvPr id="494" name="テキスト ボックス 493"/>
        <xdr:cNvSpPr txBox="1"/>
      </xdr:nvSpPr>
      <xdr:spPr>
        <a:xfrm>
          <a:off x="9372111" y="156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105817</xdr:rowOff>
    </xdr:from>
    <xdr:to>
      <xdr:col>46</xdr:col>
      <xdr:colOff>38100</xdr:colOff>
      <xdr:row>92</xdr:row>
      <xdr:rowOff>35967</xdr:rowOff>
    </xdr:to>
    <xdr:sp macro="" textlink="">
      <xdr:nvSpPr>
        <xdr:cNvPr id="495" name="楕円 494"/>
        <xdr:cNvSpPr/>
      </xdr:nvSpPr>
      <xdr:spPr>
        <a:xfrm>
          <a:off x="8699500" y="157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52494</xdr:rowOff>
    </xdr:from>
    <xdr:ext cx="534377" cy="259045"/>
    <xdr:sp macro="" textlink="">
      <xdr:nvSpPr>
        <xdr:cNvPr id="496" name="テキスト ボックス 495"/>
        <xdr:cNvSpPr txBox="1"/>
      </xdr:nvSpPr>
      <xdr:spPr>
        <a:xfrm>
          <a:off x="8483111" y="154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59334</xdr:rowOff>
    </xdr:from>
    <xdr:to>
      <xdr:col>41</xdr:col>
      <xdr:colOff>101600</xdr:colOff>
      <xdr:row>93</xdr:row>
      <xdr:rowOff>160934</xdr:rowOff>
    </xdr:to>
    <xdr:sp macro="" textlink="">
      <xdr:nvSpPr>
        <xdr:cNvPr id="497" name="楕円 496"/>
        <xdr:cNvSpPr/>
      </xdr:nvSpPr>
      <xdr:spPr>
        <a:xfrm>
          <a:off x="7810500" y="160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6011</xdr:rowOff>
    </xdr:from>
    <xdr:ext cx="534377" cy="259045"/>
    <xdr:sp macro="" textlink="">
      <xdr:nvSpPr>
        <xdr:cNvPr id="498" name="テキスト ボックス 497"/>
        <xdr:cNvSpPr txBox="1"/>
      </xdr:nvSpPr>
      <xdr:spPr>
        <a:xfrm>
          <a:off x="7594111" y="1577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123685</xdr:rowOff>
    </xdr:from>
    <xdr:to>
      <xdr:col>36</xdr:col>
      <xdr:colOff>165100</xdr:colOff>
      <xdr:row>92</xdr:row>
      <xdr:rowOff>53835</xdr:rowOff>
    </xdr:to>
    <xdr:sp macro="" textlink="">
      <xdr:nvSpPr>
        <xdr:cNvPr id="499" name="楕円 498"/>
        <xdr:cNvSpPr/>
      </xdr:nvSpPr>
      <xdr:spPr>
        <a:xfrm>
          <a:off x="6921500" y="157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70362</xdr:rowOff>
    </xdr:from>
    <xdr:ext cx="534377" cy="259045"/>
    <xdr:sp macro="" textlink="">
      <xdr:nvSpPr>
        <xdr:cNvPr id="500" name="テキスト ボックス 499"/>
        <xdr:cNvSpPr txBox="1"/>
      </xdr:nvSpPr>
      <xdr:spPr>
        <a:xfrm>
          <a:off x="6705111" y="155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1" name="テキスト ボックス 51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3" name="テキスト ボックス 51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75946</xdr:rowOff>
    </xdr:from>
    <xdr:to>
      <xdr:col>85</xdr:col>
      <xdr:colOff>126364</xdr:colOff>
      <xdr:row>39</xdr:row>
      <xdr:rowOff>43307</xdr:rowOff>
    </xdr:to>
    <xdr:cxnSp macro="">
      <xdr:nvCxnSpPr>
        <xdr:cNvPr id="525" name="直線コネクタ 524"/>
        <xdr:cNvCxnSpPr/>
      </xdr:nvCxnSpPr>
      <xdr:spPr>
        <a:xfrm flipV="1">
          <a:off x="16317595" y="5905246"/>
          <a:ext cx="1269" cy="8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47134</xdr:rowOff>
    </xdr:from>
    <xdr:ext cx="534377" cy="259045"/>
    <xdr:sp macro="" textlink="">
      <xdr:nvSpPr>
        <xdr:cNvPr id="526" name="消防費最小値テキスト"/>
        <xdr:cNvSpPr txBox="1"/>
      </xdr:nvSpPr>
      <xdr:spPr>
        <a:xfrm>
          <a:off x="16370300" y="67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43307</xdr:rowOff>
    </xdr:from>
    <xdr:to>
      <xdr:col>86</xdr:col>
      <xdr:colOff>25400</xdr:colOff>
      <xdr:row>39</xdr:row>
      <xdr:rowOff>43307</xdr:rowOff>
    </xdr:to>
    <xdr:cxnSp macro="">
      <xdr:nvCxnSpPr>
        <xdr:cNvPr id="527" name="直線コネクタ 526"/>
        <xdr:cNvCxnSpPr/>
      </xdr:nvCxnSpPr>
      <xdr:spPr>
        <a:xfrm>
          <a:off x="16230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22623</xdr:rowOff>
    </xdr:from>
    <xdr:ext cx="534377" cy="259045"/>
    <xdr:sp macro="" textlink="">
      <xdr:nvSpPr>
        <xdr:cNvPr id="528" name="消防費最大値テキスト"/>
        <xdr:cNvSpPr txBox="1"/>
      </xdr:nvSpPr>
      <xdr:spPr>
        <a:xfrm>
          <a:off x="16370300" y="56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75946</xdr:rowOff>
    </xdr:from>
    <xdr:to>
      <xdr:col>86</xdr:col>
      <xdr:colOff>25400</xdr:colOff>
      <xdr:row>34</xdr:row>
      <xdr:rowOff>75946</xdr:rowOff>
    </xdr:to>
    <xdr:cxnSp macro="">
      <xdr:nvCxnSpPr>
        <xdr:cNvPr id="529" name="直線コネクタ 528"/>
        <xdr:cNvCxnSpPr/>
      </xdr:nvCxnSpPr>
      <xdr:spPr>
        <a:xfrm>
          <a:off x="16230600" y="590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89662</xdr:rowOff>
    </xdr:from>
    <xdr:to>
      <xdr:col>85</xdr:col>
      <xdr:colOff>127000</xdr:colOff>
      <xdr:row>35</xdr:row>
      <xdr:rowOff>145669</xdr:rowOff>
    </xdr:to>
    <xdr:cxnSp macro="">
      <xdr:nvCxnSpPr>
        <xdr:cNvPr id="530" name="直線コネクタ 529"/>
        <xdr:cNvCxnSpPr/>
      </xdr:nvCxnSpPr>
      <xdr:spPr>
        <a:xfrm>
          <a:off x="15481300" y="5918962"/>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76344</xdr:rowOff>
    </xdr:from>
    <xdr:ext cx="534377" cy="259045"/>
    <xdr:sp macro="" textlink="">
      <xdr:nvSpPr>
        <xdr:cNvPr id="531" name="消防費平均値テキスト"/>
        <xdr:cNvSpPr txBox="1"/>
      </xdr:nvSpPr>
      <xdr:spPr>
        <a:xfrm>
          <a:off x="16370300" y="624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97917</xdr:rowOff>
    </xdr:from>
    <xdr:to>
      <xdr:col>85</xdr:col>
      <xdr:colOff>177800</xdr:colOff>
      <xdr:row>37</xdr:row>
      <xdr:rowOff>28067</xdr:rowOff>
    </xdr:to>
    <xdr:sp macro="" textlink="">
      <xdr:nvSpPr>
        <xdr:cNvPr id="532" name="フローチャート: 判断 531"/>
        <xdr:cNvSpPr/>
      </xdr:nvSpPr>
      <xdr:spPr>
        <a:xfrm>
          <a:off x="16268700" y="62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104648</xdr:rowOff>
    </xdr:from>
    <xdr:to>
      <xdr:col>81</xdr:col>
      <xdr:colOff>50800</xdr:colOff>
      <xdr:row>34</xdr:row>
      <xdr:rowOff>89662</xdr:rowOff>
    </xdr:to>
    <xdr:cxnSp macro="">
      <xdr:nvCxnSpPr>
        <xdr:cNvPr id="533" name="直線コネクタ 532"/>
        <xdr:cNvCxnSpPr/>
      </xdr:nvCxnSpPr>
      <xdr:spPr>
        <a:xfrm>
          <a:off x="14592300" y="5419598"/>
          <a:ext cx="889000" cy="49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7239</xdr:rowOff>
    </xdr:from>
    <xdr:to>
      <xdr:col>81</xdr:col>
      <xdr:colOff>101600</xdr:colOff>
      <xdr:row>36</xdr:row>
      <xdr:rowOff>108839</xdr:rowOff>
    </xdr:to>
    <xdr:sp macro="" textlink="">
      <xdr:nvSpPr>
        <xdr:cNvPr id="534" name="フローチャート: 判断 533"/>
        <xdr:cNvSpPr/>
      </xdr:nvSpPr>
      <xdr:spPr>
        <a:xfrm>
          <a:off x="154305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99966</xdr:rowOff>
    </xdr:from>
    <xdr:ext cx="534377" cy="259045"/>
    <xdr:sp macro="" textlink="">
      <xdr:nvSpPr>
        <xdr:cNvPr id="535" name="テキスト ボックス 534"/>
        <xdr:cNvSpPr txBox="1"/>
      </xdr:nvSpPr>
      <xdr:spPr>
        <a:xfrm>
          <a:off x="15214111" y="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104648</xdr:rowOff>
    </xdr:from>
    <xdr:to>
      <xdr:col>76</xdr:col>
      <xdr:colOff>114300</xdr:colOff>
      <xdr:row>35</xdr:row>
      <xdr:rowOff>56896</xdr:rowOff>
    </xdr:to>
    <xdr:cxnSp macro="">
      <xdr:nvCxnSpPr>
        <xdr:cNvPr id="536" name="直線コネクタ 535"/>
        <xdr:cNvCxnSpPr/>
      </xdr:nvCxnSpPr>
      <xdr:spPr>
        <a:xfrm flipV="1">
          <a:off x="13703300" y="5419598"/>
          <a:ext cx="889000" cy="6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106680</xdr:rowOff>
    </xdr:from>
    <xdr:to>
      <xdr:col>76</xdr:col>
      <xdr:colOff>165100</xdr:colOff>
      <xdr:row>33</xdr:row>
      <xdr:rowOff>36830</xdr:rowOff>
    </xdr:to>
    <xdr:sp macro="" textlink="">
      <xdr:nvSpPr>
        <xdr:cNvPr id="537" name="フローチャート: 判断 536"/>
        <xdr:cNvSpPr/>
      </xdr:nvSpPr>
      <xdr:spPr>
        <a:xfrm>
          <a:off x="14541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27957</xdr:rowOff>
    </xdr:from>
    <xdr:ext cx="534377" cy="259045"/>
    <xdr:sp macro="" textlink="">
      <xdr:nvSpPr>
        <xdr:cNvPr id="538" name="テキスト ボックス 537"/>
        <xdr:cNvSpPr txBox="1"/>
      </xdr:nvSpPr>
      <xdr:spPr>
        <a:xfrm>
          <a:off x="14325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83820</xdr:rowOff>
    </xdr:from>
    <xdr:to>
      <xdr:col>71</xdr:col>
      <xdr:colOff>177800</xdr:colOff>
      <xdr:row>35</xdr:row>
      <xdr:rowOff>56896</xdr:rowOff>
    </xdr:to>
    <xdr:cxnSp macro="">
      <xdr:nvCxnSpPr>
        <xdr:cNvPr id="539" name="直線コネクタ 538"/>
        <xdr:cNvCxnSpPr/>
      </xdr:nvCxnSpPr>
      <xdr:spPr>
        <a:xfrm>
          <a:off x="12814300" y="5741670"/>
          <a:ext cx="889000" cy="3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154940</xdr:rowOff>
    </xdr:from>
    <xdr:to>
      <xdr:col>72</xdr:col>
      <xdr:colOff>38100</xdr:colOff>
      <xdr:row>35</xdr:row>
      <xdr:rowOff>85090</xdr:rowOff>
    </xdr:to>
    <xdr:sp macro="" textlink="">
      <xdr:nvSpPr>
        <xdr:cNvPr id="540" name="フローチャート: 判断 539"/>
        <xdr:cNvSpPr/>
      </xdr:nvSpPr>
      <xdr:spPr>
        <a:xfrm>
          <a:off x="13652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101617</xdr:rowOff>
    </xdr:from>
    <xdr:ext cx="534377" cy="259045"/>
    <xdr:sp macro="" textlink="">
      <xdr:nvSpPr>
        <xdr:cNvPr id="541" name="テキスト ボックス 540"/>
        <xdr:cNvSpPr txBox="1"/>
      </xdr:nvSpPr>
      <xdr:spPr>
        <a:xfrm>
          <a:off x="13436111" y="57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130810</xdr:rowOff>
    </xdr:from>
    <xdr:to>
      <xdr:col>67</xdr:col>
      <xdr:colOff>101600</xdr:colOff>
      <xdr:row>35</xdr:row>
      <xdr:rowOff>60960</xdr:rowOff>
    </xdr:to>
    <xdr:sp macro="" textlink="">
      <xdr:nvSpPr>
        <xdr:cNvPr id="542" name="フローチャート: 判断 541"/>
        <xdr:cNvSpPr/>
      </xdr:nvSpPr>
      <xdr:spPr>
        <a:xfrm>
          <a:off x="1276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52087</xdr:rowOff>
    </xdr:from>
    <xdr:ext cx="534377" cy="259045"/>
    <xdr:sp macro="" textlink="">
      <xdr:nvSpPr>
        <xdr:cNvPr id="543" name="テキスト ボックス 542"/>
        <xdr:cNvSpPr txBox="1"/>
      </xdr:nvSpPr>
      <xdr:spPr>
        <a:xfrm>
          <a:off x="12547111" y="60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94869</xdr:rowOff>
    </xdr:from>
    <xdr:to>
      <xdr:col>85</xdr:col>
      <xdr:colOff>177800</xdr:colOff>
      <xdr:row>36</xdr:row>
      <xdr:rowOff>25019</xdr:rowOff>
    </xdr:to>
    <xdr:sp macro="" textlink="">
      <xdr:nvSpPr>
        <xdr:cNvPr id="549" name="楕円 548"/>
        <xdr:cNvSpPr/>
      </xdr:nvSpPr>
      <xdr:spPr>
        <a:xfrm>
          <a:off x="16268700" y="60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117746</xdr:rowOff>
    </xdr:from>
    <xdr:ext cx="534377" cy="259045"/>
    <xdr:sp macro="" textlink="">
      <xdr:nvSpPr>
        <xdr:cNvPr id="550" name="消防費該当値テキスト"/>
        <xdr:cNvSpPr txBox="1"/>
      </xdr:nvSpPr>
      <xdr:spPr>
        <a:xfrm>
          <a:off x="16370300" y="59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38862</xdr:rowOff>
    </xdr:from>
    <xdr:to>
      <xdr:col>81</xdr:col>
      <xdr:colOff>101600</xdr:colOff>
      <xdr:row>34</xdr:row>
      <xdr:rowOff>140462</xdr:rowOff>
    </xdr:to>
    <xdr:sp macro="" textlink="">
      <xdr:nvSpPr>
        <xdr:cNvPr id="551" name="楕円 550"/>
        <xdr:cNvSpPr/>
      </xdr:nvSpPr>
      <xdr:spPr>
        <a:xfrm>
          <a:off x="15430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156989</xdr:rowOff>
    </xdr:from>
    <xdr:ext cx="534377" cy="259045"/>
    <xdr:sp macro="" textlink="">
      <xdr:nvSpPr>
        <xdr:cNvPr id="552" name="テキスト ボックス 551"/>
        <xdr:cNvSpPr txBox="1"/>
      </xdr:nvSpPr>
      <xdr:spPr>
        <a:xfrm>
          <a:off x="15214111" y="56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53848</xdr:rowOff>
    </xdr:from>
    <xdr:to>
      <xdr:col>76</xdr:col>
      <xdr:colOff>165100</xdr:colOff>
      <xdr:row>31</xdr:row>
      <xdr:rowOff>155448</xdr:rowOff>
    </xdr:to>
    <xdr:sp macro="" textlink="">
      <xdr:nvSpPr>
        <xdr:cNvPr id="553" name="楕円 552"/>
        <xdr:cNvSpPr/>
      </xdr:nvSpPr>
      <xdr:spPr>
        <a:xfrm>
          <a:off x="14541500" y="5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525</xdr:rowOff>
    </xdr:from>
    <xdr:ext cx="534377" cy="259045"/>
    <xdr:sp macro="" textlink="">
      <xdr:nvSpPr>
        <xdr:cNvPr id="554" name="テキスト ボックス 553"/>
        <xdr:cNvSpPr txBox="1"/>
      </xdr:nvSpPr>
      <xdr:spPr>
        <a:xfrm>
          <a:off x="14325111" y="51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6096</xdr:rowOff>
    </xdr:from>
    <xdr:to>
      <xdr:col>72</xdr:col>
      <xdr:colOff>38100</xdr:colOff>
      <xdr:row>35</xdr:row>
      <xdr:rowOff>107696</xdr:rowOff>
    </xdr:to>
    <xdr:sp macro="" textlink="">
      <xdr:nvSpPr>
        <xdr:cNvPr id="555" name="楕円 554"/>
        <xdr:cNvSpPr/>
      </xdr:nvSpPr>
      <xdr:spPr>
        <a:xfrm>
          <a:off x="13652500" y="60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98823</xdr:rowOff>
    </xdr:from>
    <xdr:ext cx="534377" cy="259045"/>
    <xdr:sp macro="" textlink="">
      <xdr:nvSpPr>
        <xdr:cNvPr id="556" name="テキスト ボックス 555"/>
        <xdr:cNvSpPr txBox="1"/>
      </xdr:nvSpPr>
      <xdr:spPr>
        <a:xfrm>
          <a:off x="13436111" y="60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33020</xdr:rowOff>
    </xdr:from>
    <xdr:to>
      <xdr:col>67</xdr:col>
      <xdr:colOff>101600</xdr:colOff>
      <xdr:row>33</xdr:row>
      <xdr:rowOff>134620</xdr:rowOff>
    </xdr:to>
    <xdr:sp macro="" textlink="">
      <xdr:nvSpPr>
        <xdr:cNvPr id="557" name="楕円 556"/>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151147</xdr:rowOff>
    </xdr:from>
    <xdr:ext cx="534377" cy="259045"/>
    <xdr:sp macro="" textlink="">
      <xdr:nvSpPr>
        <xdr:cNvPr id="558" name="テキスト ボックス 557"/>
        <xdr:cNvSpPr txBox="1"/>
      </xdr:nvSpPr>
      <xdr:spPr>
        <a:xfrm>
          <a:off x="12547111" y="54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9" name="テキスト ボックス 57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170561</xdr:rowOff>
    </xdr:from>
    <xdr:to>
      <xdr:col>85</xdr:col>
      <xdr:colOff>126364</xdr:colOff>
      <xdr:row>59</xdr:row>
      <xdr:rowOff>35840</xdr:rowOff>
    </xdr:to>
    <xdr:cxnSp macro="">
      <xdr:nvCxnSpPr>
        <xdr:cNvPr id="583" name="直線コネクタ 582"/>
        <xdr:cNvCxnSpPr/>
      </xdr:nvCxnSpPr>
      <xdr:spPr>
        <a:xfrm flipV="1">
          <a:off x="16317595" y="9428861"/>
          <a:ext cx="1269" cy="722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39667</xdr:rowOff>
    </xdr:from>
    <xdr:ext cx="534377" cy="259045"/>
    <xdr:sp macro="" textlink="">
      <xdr:nvSpPr>
        <xdr:cNvPr id="584" name="教育費最小値テキスト"/>
        <xdr:cNvSpPr txBox="1"/>
      </xdr:nvSpPr>
      <xdr:spPr>
        <a:xfrm>
          <a:off x="16370300" y="101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35840</xdr:rowOff>
    </xdr:from>
    <xdr:to>
      <xdr:col>86</xdr:col>
      <xdr:colOff>25400</xdr:colOff>
      <xdr:row>59</xdr:row>
      <xdr:rowOff>35840</xdr:rowOff>
    </xdr:to>
    <xdr:cxnSp macro="">
      <xdr:nvCxnSpPr>
        <xdr:cNvPr id="585" name="直線コネクタ 584"/>
        <xdr:cNvCxnSpPr/>
      </xdr:nvCxnSpPr>
      <xdr:spPr>
        <a:xfrm>
          <a:off x="16230600" y="1015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117238</xdr:rowOff>
    </xdr:from>
    <xdr:ext cx="534377" cy="259045"/>
    <xdr:sp macro="" textlink="">
      <xdr:nvSpPr>
        <xdr:cNvPr id="586" name="教育費最大値テキスト"/>
        <xdr:cNvSpPr txBox="1"/>
      </xdr:nvSpPr>
      <xdr:spPr>
        <a:xfrm>
          <a:off x="16370300" y="92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170561</xdr:rowOff>
    </xdr:from>
    <xdr:to>
      <xdr:col>86</xdr:col>
      <xdr:colOff>25400</xdr:colOff>
      <xdr:row>54</xdr:row>
      <xdr:rowOff>170561</xdr:rowOff>
    </xdr:to>
    <xdr:cxnSp macro="">
      <xdr:nvCxnSpPr>
        <xdr:cNvPr id="587" name="直線コネクタ 586"/>
        <xdr:cNvCxnSpPr/>
      </xdr:nvCxnSpPr>
      <xdr:spPr>
        <a:xfrm>
          <a:off x="16230600" y="9428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79845</xdr:rowOff>
    </xdr:from>
    <xdr:to>
      <xdr:col>85</xdr:col>
      <xdr:colOff>127000</xdr:colOff>
      <xdr:row>55</xdr:row>
      <xdr:rowOff>10275</xdr:rowOff>
    </xdr:to>
    <xdr:cxnSp macro="">
      <xdr:nvCxnSpPr>
        <xdr:cNvPr id="588" name="直線コネクタ 587"/>
        <xdr:cNvCxnSpPr/>
      </xdr:nvCxnSpPr>
      <xdr:spPr>
        <a:xfrm>
          <a:off x="15481300" y="9338145"/>
          <a:ext cx="838200" cy="10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51820</xdr:rowOff>
    </xdr:from>
    <xdr:ext cx="534377" cy="259045"/>
    <xdr:sp macro="" textlink="">
      <xdr:nvSpPr>
        <xdr:cNvPr id="589" name="教育費平均値テキスト"/>
        <xdr:cNvSpPr txBox="1"/>
      </xdr:nvSpPr>
      <xdr:spPr>
        <a:xfrm>
          <a:off x="16370300" y="965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73393</xdr:rowOff>
    </xdr:from>
    <xdr:to>
      <xdr:col>85</xdr:col>
      <xdr:colOff>177800</xdr:colOff>
      <xdr:row>57</xdr:row>
      <xdr:rowOff>3543</xdr:rowOff>
    </xdr:to>
    <xdr:sp macro="" textlink="">
      <xdr:nvSpPr>
        <xdr:cNvPr id="590" name="フローチャート: 判断 589"/>
        <xdr:cNvSpPr/>
      </xdr:nvSpPr>
      <xdr:spPr>
        <a:xfrm>
          <a:off x="16268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79845</xdr:rowOff>
    </xdr:from>
    <xdr:to>
      <xdr:col>81</xdr:col>
      <xdr:colOff>50800</xdr:colOff>
      <xdr:row>55</xdr:row>
      <xdr:rowOff>79083</xdr:rowOff>
    </xdr:to>
    <xdr:cxnSp macro="">
      <xdr:nvCxnSpPr>
        <xdr:cNvPr id="591" name="直線コネクタ 590"/>
        <xdr:cNvCxnSpPr/>
      </xdr:nvCxnSpPr>
      <xdr:spPr>
        <a:xfrm flipV="1">
          <a:off x="14592300" y="9338145"/>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43142</xdr:rowOff>
    </xdr:from>
    <xdr:to>
      <xdr:col>81</xdr:col>
      <xdr:colOff>101600</xdr:colOff>
      <xdr:row>56</xdr:row>
      <xdr:rowOff>144742</xdr:rowOff>
    </xdr:to>
    <xdr:sp macro="" textlink="">
      <xdr:nvSpPr>
        <xdr:cNvPr id="592" name="フローチャート: 判断 591"/>
        <xdr:cNvSpPr/>
      </xdr:nvSpPr>
      <xdr:spPr>
        <a:xfrm>
          <a:off x="154305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135869</xdr:rowOff>
    </xdr:from>
    <xdr:ext cx="534377" cy="259045"/>
    <xdr:sp macro="" textlink="">
      <xdr:nvSpPr>
        <xdr:cNvPr id="593" name="テキスト ボックス 592"/>
        <xdr:cNvSpPr txBox="1"/>
      </xdr:nvSpPr>
      <xdr:spPr>
        <a:xfrm>
          <a:off x="15214111" y="9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25667</xdr:rowOff>
    </xdr:from>
    <xdr:to>
      <xdr:col>76</xdr:col>
      <xdr:colOff>114300</xdr:colOff>
      <xdr:row>55</xdr:row>
      <xdr:rowOff>79083</xdr:rowOff>
    </xdr:to>
    <xdr:cxnSp macro="">
      <xdr:nvCxnSpPr>
        <xdr:cNvPr id="594" name="直線コネクタ 593"/>
        <xdr:cNvCxnSpPr/>
      </xdr:nvCxnSpPr>
      <xdr:spPr>
        <a:xfrm>
          <a:off x="13703300" y="8769617"/>
          <a:ext cx="889000" cy="7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71869</xdr:rowOff>
    </xdr:from>
    <xdr:to>
      <xdr:col>76</xdr:col>
      <xdr:colOff>165100</xdr:colOff>
      <xdr:row>54</xdr:row>
      <xdr:rowOff>2019</xdr:rowOff>
    </xdr:to>
    <xdr:sp macro="" textlink="">
      <xdr:nvSpPr>
        <xdr:cNvPr id="595" name="フローチャート: 判断 594"/>
        <xdr:cNvSpPr/>
      </xdr:nvSpPr>
      <xdr:spPr>
        <a:xfrm>
          <a:off x="14541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18546</xdr:rowOff>
    </xdr:from>
    <xdr:ext cx="534377" cy="259045"/>
    <xdr:sp macro="" textlink="">
      <xdr:nvSpPr>
        <xdr:cNvPr id="596" name="テキスト ボックス 595"/>
        <xdr:cNvSpPr txBox="1"/>
      </xdr:nvSpPr>
      <xdr:spPr>
        <a:xfrm>
          <a:off x="14325111" y="89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25667</xdr:rowOff>
    </xdr:from>
    <xdr:to>
      <xdr:col>71</xdr:col>
      <xdr:colOff>177800</xdr:colOff>
      <xdr:row>53</xdr:row>
      <xdr:rowOff>112001</xdr:rowOff>
    </xdr:to>
    <xdr:cxnSp macro="">
      <xdr:nvCxnSpPr>
        <xdr:cNvPr id="597" name="直線コネクタ 596"/>
        <xdr:cNvCxnSpPr/>
      </xdr:nvCxnSpPr>
      <xdr:spPr>
        <a:xfrm flipV="1">
          <a:off x="12814300" y="8769617"/>
          <a:ext cx="889000" cy="4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72441</xdr:rowOff>
    </xdr:from>
    <xdr:to>
      <xdr:col>72</xdr:col>
      <xdr:colOff>38100</xdr:colOff>
      <xdr:row>54</xdr:row>
      <xdr:rowOff>2591</xdr:rowOff>
    </xdr:to>
    <xdr:sp macro="" textlink="">
      <xdr:nvSpPr>
        <xdr:cNvPr id="598" name="フローチャート: 判断 597"/>
        <xdr:cNvSpPr/>
      </xdr:nvSpPr>
      <xdr:spPr>
        <a:xfrm>
          <a:off x="13652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165168</xdr:rowOff>
    </xdr:from>
    <xdr:ext cx="534377" cy="259045"/>
    <xdr:sp macro="" textlink="">
      <xdr:nvSpPr>
        <xdr:cNvPr id="599" name="テキスト ボックス 598"/>
        <xdr:cNvSpPr txBox="1"/>
      </xdr:nvSpPr>
      <xdr:spPr>
        <a:xfrm>
          <a:off x="13436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61735</xdr:rowOff>
    </xdr:from>
    <xdr:to>
      <xdr:col>67</xdr:col>
      <xdr:colOff>101600</xdr:colOff>
      <xdr:row>54</xdr:row>
      <xdr:rowOff>163335</xdr:rowOff>
    </xdr:to>
    <xdr:sp macro="" textlink="">
      <xdr:nvSpPr>
        <xdr:cNvPr id="600" name="フローチャート: 判断 599"/>
        <xdr:cNvSpPr/>
      </xdr:nvSpPr>
      <xdr:spPr>
        <a:xfrm>
          <a:off x="12763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154462</xdr:rowOff>
    </xdr:from>
    <xdr:ext cx="534377" cy="259045"/>
    <xdr:sp macro="" textlink="">
      <xdr:nvSpPr>
        <xdr:cNvPr id="601" name="テキスト ボックス 600"/>
        <xdr:cNvSpPr txBox="1"/>
      </xdr:nvSpPr>
      <xdr:spPr>
        <a:xfrm>
          <a:off x="12547111" y="94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130925</xdr:rowOff>
    </xdr:from>
    <xdr:to>
      <xdr:col>85</xdr:col>
      <xdr:colOff>177800</xdr:colOff>
      <xdr:row>55</xdr:row>
      <xdr:rowOff>61075</xdr:rowOff>
    </xdr:to>
    <xdr:sp macro="" textlink="">
      <xdr:nvSpPr>
        <xdr:cNvPr id="607" name="楕円 606"/>
        <xdr:cNvSpPr/>
      </xdr:nvSpPr>
      <xdr:spPr>
        <a:xfrm>
          <a:off x="16268700" y="9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72789</xdr:rowOff>
    </xdr:from>
    <xdr:ext cx="534377" cy="259045"/>
    <xdr:sp macro="" textlink="">
      <xdr:nvSpPr>
        <xdr:cNvPr id="608" name="教育費該当値テキスト"/>
        <xdr:cNvSpPr txBox="1"/>
      </xdr:nvSpPr>
      <xdr:spPr>
        <a:xfrm>
          <a:off x="16370300" y="933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29045</xdr:rowOff>
    </xdr:from>
    <xdr:to>
      <xdr:col>81</xdr:col>
      <xdr:colOff>101600</xdr:colOff>
      <xdr:row>54</xdr:row>
      <xdr:rowOff>130645</xdr:rowOff>
    </xdr:to>
    <xdr:sp macro="" textlink="">
      <xdr:nvSpPr>
        <xdr:cNvPr id="609" name="楕円 608"/>
        <xdr:cNvSpPr/>
      </xdr:nvSpPr>
      <xdr:spPr>
        <a:xfrm>
          <a:off x="15430500" y="92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147172</xdr:rowOff>
    </xdr:from>
    <xdr:ext cx="534377" cy="259045"/>
    <xdr:sp macro="" textlink="">
      <xdr:nvSpPr>
        <xdr:cNvPr id="610" name="テキスト ボックス 609"/>
        <xdr:cNvSpPr txBox="1"/>
      </xdr:nvSpPr>
      <xdr:spPr>
        <a:xfrm>
          <a:off x="15214111" y="90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28283</xdr:rowOff>
    </xdr:from>
    <xdr:to>
      <xdr:col>76</xdr:col>
      <xdr:colOff>165100</xdr:colOff>
      <xdr:row>55</xdr:row>
      <xdr:rowOff>129883</xdr:rowOff>
    </xdr:to>
    <xdr:sp macro="" textlink="">
      <xdr:nvSpPr>
        <xdr:cNvPr id="611" name="楕円 610"/>
        <xdr:cNvSpPr/>
      </xdr:nvSpPr>
      <xdr:spPr>
        <a:xfrm>
          <a:off x="14541500" y="94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121010</xdr:rowOff>
    </xdr:from>
    <xdr:ext cx="534377" cy="259045"/>
    <xdr:sp macro="" textlink="">
      <xdr:nvSpPr>
        <xdr:cNvPr id="612" name="テキスト ボックス 611"/>
        <xdr:cNvSpPr txBox="1"/>
      </xdr:nvSpPr>
      <xdr:spPr>
        <a:xfrm>
          <a:off x="14325111" y="95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146317</xdr:rowOff>
    </xdr:from>
    <xdr:to>
      <xdr:col>72</xdr:col>
      <xdr:colOff>38100</xdr:colOff>
      <xdr:row>51</xdr:row>
      <xdr:rowOff>76467</xdr:rowOff>
    </xdr:to>
    <xdr:sp macro="" textlink="">
      <xdr:nvSpPr>
        <xdr:cNvPr id="613" name="楕円 612"/>
        <xdr:cNvSpPr/>
      </xdr:nvSpPr>
      <xdr:spPr>
        <a:xfrm>
          <a:off x="13652500" y="87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92994</xdr:rowOff>
    </xdr:from>
    <xdr:ext cx="534377" cy="259045"/>
    <xdr:sp macro="" textlink="">
      <xdr:nvSpPr>
        <xdr:cNvPr id="614" name="テキスト ボックス 613"/>
        <xdr:cNvSpPr txBox="1"/>
      </xdr:nvSpPr>
      <xdr:spPr>
        <a:xfrm>
          <a:off x="13436111" y="84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61201</xdr:rowOff>
    </xdr:from>
    <xdr:to>
      <xdr:col>67</xdr:col>
      <xdr:colOff>101600</xdr:colOff>
      <xdr:row>53</xdr:row>
      <xdr:rowOff>162801</xdr:rowOff>
    </xdr:to>
    <xdr:sp macro="" textlink="">
      <xdr:nvSpPr>
        <xdr:cNvPr id="615" name="楕円 614"/>
        <xdr:cNvSpPr/>
      </xdr:nvSpPr>
      <xdr:spPr>
        <a:xfrm>
          <a:off x="12763500" y="91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7878</xdr:rowOff>
    </xdr:from>
    <xdr:ext cx="534377" cy="259045"/>
    <xdr:sp macro="" textlink="">
      <xdr:nvSpPr>
        <xdr:cNvPr id="616" name="テキスト ボックス 615"/>
        <xdr:cNvSpPr txBox="1"/>
      </xdr:nvSpPr>
      <xdr:spPr>
        <a:xfrm>
          <a:off x="12547111" y="89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30" name="テキスト ボックス 62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2" name="テキスト ボックス 63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4" name="テキスト ボックス 63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8" name="テキスト ボックス 63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133931</xdr:rowOff>
    </xdr:from>
    <xdr:to>
      <xdr:col>85</xdr:col>
      <xdr:colOff>126364</xdr:colOff>
      <xdr:row>79</xdr:row>
      <xdr:rowOff>98879</xdr:rowOff>
    </xdr:to>
    <xdr:cxnSp macro="">
      <xdr:nvCxnSpPr>
        <xdr:cNvPr id="642" name="直線コネクタ 641"/>
        <xdr:cNvCxnSpPr/>
      </xdr:nvCxnSpPr>
      <xdr:spPr>
        <a:xfrm flipV="1">
          <a:off x="16317595" y="12135431"/>
          <a:ext cx="1269" cy="150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80608</xdr:rowOff>
    </xdr:from>
    <xdr:ext cx="534377" cy="259045"/>
    <xdr:sp macro="" textlink="">
      <xdr:nvSpPr>
        <xdr:cNvPr id="645" name="災害復旧費最大値テキスト"/>
        <xdr:cNvSpPr txBox="1"/>
      </xdr:nvSpPr>
      <xdr:spPr>
        <a:xfrm>
          <a:off x="16370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133931</xdr:rowOff>
    </xdr:from>
    <xdr:to>
      <xdr:col>86</xdr:col>
      <xdr:colOff>25400</xdr:colOff>
      <xdr:row>70</xdr:row>
      <xdr:rowOff>133931</xdr:rowOff>
    </xdr:to>
    <xdr:cxnSp macro="">
      <xdr:nvCxnSpPr>
        <xdr:cNvPr id="646" name="直線コネクタ 645"/>
        <xdr:cNvCxnSpPr/>
      </xdr:nvCxnSpPr>
      <xdr:spPr>
        <a:xfrm>
          <a:off x="16230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133931</xdr:rowOff>
    </xdr:from>
    <xdr:to>
      <xdr:col>85</xdr:col>
      <xdr:colOff>127000</xdr:colOff>
      <xdr:row>76</xdr:row>
      <xdr:rowOff>52832</xdr:rowOff>
    </xdr:to>
    <xdr:cxnSp macro="">
      <xdr:nvCxnSpPr>
        <xdr:cNvPr id="647" name="直線コネクタ 646"/>
        <xdr:cNvCxnSpPr/>
      </xdr:nvCxnSpPr>
      <xdr:spPr>
        <a:xfrm flipV="1">
          <a:off x="15481300" y="12135431"/>
          <a:ext cx="838200" cy="9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98460</xdr:rowOff>
    </xdr:from>
    <xdr:ext cx="469744" cy="259045"/>
    <xdr:sp macro="" textlink="">
      <xdr:nvSpPr>
        <xdr:cNvPr id="648" name="災害復旧費平均値テキスト"/>
        <xdr:cNvSpPr txBox="1"/>
      </xdr:nvSpPr>
      <xdr:spPr>
        <a:xfrm>
          <a:off x="16370300" y="13300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120033</xdr:rowOff>
    </xdr:from>
    <xdr:to>
      <xdr:col>85</xdr:col>
      <xdr:colOff>177800</xdr:colOff>
      <xdr:row>78</xdr:row>
      <xdr:rowOff>50183</xdr:rowOff>
    </xdr:to>
    <xdr:sp macro="" textlink="">
      <xdr:nvSpPr>
        <xdr:cNvPr id="649" name="フローチャート: 判断 648"/>
        <xdr:cNvSpPr/>
      </xdr:nvSpPr>
      <xdr:spPr>
        <a:xfrm>
          <a:off x="16268700" y="1332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81788</xdr:rowOff>
    </xdr:from>
    <xdr:to>
      <xdr:col>81</xdr:col>
      <xdr:colOff>50800</xdr:colOff>
      <xdr:row>76</xdr:row>
      <xdr:rowOff>52832</xdr:rowOff>
    </xdr:to>
    <xdr:cxnSp macro="">
      <xdr:nvCxnSpPr>
        <xdr:cNvPr id="650" name="直線コネクタ 649"/>
        <xdr:cNvCxnSpPr/>
      </xdr:nvCxnSpPr>
      <xdr:spPr>
        <a:xfrm>
          <a:off x="14592300" y="12426188"/>
          <a:ext cx="889000" cy="6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67129</xdr:rowOff>
    </xdr:from>
    <xdr:to>
      <xdr:col>81</xdr:col>
      <xdr:colOff>101600</xdr:colOff>
      <xdr:row>78</xdr:row>
      <xdr:rowOff>168729</xdr:rowOff>
    </xdr:to>
    <xdr:sp macro="" textlink="">
      <xdr:nvSpPr>
        <xdr:cNvPr id="651" name="フローチャート: 判断 650"/>
        <xdr:cNvSpPr/>
      </xdr:nvSpPr>
      <xdr:spPr>
        <a:xfrm>
          <a:off x="1543050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159856</xdr:rowOff>
    </xdr:from>
    <xdr:ext cx="469744" cy="259045"/>
    <xdr:sp macro="" textlink="">
      <xdr:nvSpPr>
        <xdr:cNvPr id="652" name="テキスト ボックス 651"/>
        <xdr:cNvSpPr txBox="1"/>
      </xdr:nvSpPr>
      <xdr:spPr>
        <a:xfrm>
          <a:off x="15246428" y="135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81788</xdr:rowOff>
    </xdr:from>
    <xdr:to>
      <xdr:col>76</xdr:col>
      <xdr:colOff>114300</xdr:colOff>
      <xdr:row>75</xdr:row>
      <xdr:rowOff>163757</xdr:rowOff>
    </xdr:to>
    <xdr:cxnSp macro="">
      <xdr:nvCxnSpPr>
        <xdr:cNvPr id="653" name="直線コネクタ 652"/>
        <xdr:cNvCxnSpPr/>
      </xdr:nvCxnSpPr>
      <xdr:spPr>
        <a:xfrm flipV="1">
          <a:off x="13703300" y="12426188"/>
          <a:ext cx="889000" cy="59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42201</xdr:rowOff>
    </xdr:from>
    <xdr:to>
      <xdr:col>76</xdr:col>
      <xdr:colOff>165100</xdr:colOff>
      <xdr:row>75</xdr:row>
      <xdr:rowOff>143801</xdr:rowOff>
    </xdr:to>
    <xdr:sp macro="" textlink="">
      <xdr:nvSpPr>
        <xdr:cNvPr id="654" name="フローチャート: 判断 653"/>
        <xdr:cNvSpPr/>
      </xdr:nvSpPr>
      <xdr:spPr>
        <a:xfrm>
          <a:off x="14541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134928</xdr:rowOff>
    </xdr:from>
    <xdr:ext cx="469744" cy="259045"/>
    <xdr:sp macro="" textlink="">
      <xdr:nvSpPr>
        <xdr:cNvPr id="655" name="テキスト ボックス 654"/>
        <xdr:cNvSpPr txBox="1"/>
      </xdr:nvSpPr>
      <xdr:spPr>
        <a:xfrm>
          <a:off x="14357428" y="1299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163757</xdr:rowOff>
    </xdr:from>
    <xdr:to>
      <xdr:col>71</xdr:col>
      <xdr:colOff>177800</xdr:colOff>
      <xdr:row>79</xdr:row>
      <xdr:rowOff>52724</xdr:rowOff>
    </xdr:to>
    <xdr:cxnSp macro="">
      <xdr:nvCxnSpPr>
        <xdr:cNvPr id="656" name="直線コネクタ 655"/>
        <xdr:cNvCxnSpPr/>
      </xdr:nvCxnSpPr>
      <xdr:spPr>
        <a:xfrm flipV="1">
          <a:off x="12814300" y="13022507"/>
          <a:ext cx="889000" cy="5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170543</xdr:rowOff>
    </xdr:from>
    <xdr:to>
      <xdr:col>72</xdr:col>
      <xdr:colOff>38100</xdr:colOff>
      <xdr:row>77</xdr:row>
      <xdr:rowOff>100693</xdr:rowOff>
    </xdr:to>
    <xdr:sp macro="" textlink="">
      <xdr:nvSpPr>
        <xdr:cNvPr id="657" name="フローチャート: 判断 656"/>
        <xdr:cNvSpPr/>
      </xdr:nvSpPr>
      <xdr:spPr>
        <a:xfrm>
          <a:off x="13652500" y="132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91820</xdr:rowOff>
    </xdr:from>
    <xdr:ext cx="469744" cy="259045"/>
    <xdr:sp macro="" textlink="">
      <xdr:nvSpPr>
        <xdr:cNvPr id="658" name="テキスト ボックス 657"/>
        <xdr:cNvSpPr txBox="1"/>
      </xdr:nvSpPr>
      <xdr:spPr>
        <a:xfrm>
          <a:off x="13468428" y="1329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29138</xdr:rowOff>
    </xdr:from>
    <xdr:to>
      <xdr:col>67</xdr:col>
      <xdr:colOff>101600</xdr:colOff>
      <xdr:row>76</xdr:row>
      <xdr:rowOff>130738</xdr:rowOff>
    </xdr:to>
    <xdr:sp macro="" textlink="">
      <xdr:nvSpPr>
        <xdr:cNvPr id="659" name="フローチャート: 判断 658"/>
        <xdr:cNvSpPr/>
      </xdr:nvSpPr>
      <xdr:spPr>
        <a:xfrm>
          <a:off x="12763500" y="130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147265</xdr:rowOff>
    </xdr:from>
    <xdr:ext cx="469744" cy="259045"/>
    <xdr:sp macro="" textlink="">
      <xdr:nvSpPr>
        <xdr:cNvPr id="660" name="テキスト ボックス 659"/>
        <xdr:cNvSpPr txBox="1"/>
      </xdr:nvSpPr>
      <xdr:spPr>
        <a:xfrm>
          <a:off x="12579428" y="128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83131</xdr:rowOff>
    </xdr:from>
    <xdr:to>
      <xdr:col>85</xdr:col>
      <xdr:colOff>177800</xdr:colOff>
      <xdr:row>71</xdr:row>
      <xdr:rowOff>13281</xdr:rowOff>
    </xdr:to>
    <xdr:sp macro="" textlink="">
      <xdr:nvSpPr>
        <xdr:cNvPr id="666" name="楕円 665"/>
        <xdr:cNvSpPr/>
      </xdr:nvSpPr>
      <xdr:spPr>
        <a:xfrm>
          <a:off x="16268700" y="120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36158</xdr:rowOff>
    </xdr:from>
    <xdr:ext cx="534377" cy="259045"/>
    <xdr:sp macro="" textlink="">
      <xdr:nvSpPr>
        <xdr:cNvPr id="667" name="災害復旧費該当値テキスト"/>
        <xdr:cNvSpPr txBox="1"/>
      </xdr:nvSpPr>
      <xdr:spPr>
        <a:xfrm>
          <a:off x="16370300" y="120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2032</xdr:rowOff>
    </xdr:from>
    <xdr:to>
      <xdr:col>81</xdr:col>
      <xdr:colOff>101600</xdr:colOff>
      <xdr:row>76</xdr:row>
      <xdr:rowOff>103632</xdr:rowOff>
    </xdr:to>
    <xdr:sp macro="" textlink="">
      <xdr:nvSpPr>
        <xdr:cNvPr id="668" name="楕円 667"/>
        <xdr:cNvSpPr/>
      </xdr:nvSpPr>
      <xdr:spPr>
        <a:xfrm>
          <a:off x="15430500" y="13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120159</xdr:rowOff>
    </xdr:from>
    <xdr:ext cx="469744" cy="259045"/>
    <xdr:sp macro="" textlink="">
      <xdr:nvSpPr>
        <xdr:cNvPr id="669" name="テキスト ボックス 668"/>
        <xdr:cNvSpPr txBox="1"/>
      </xdr:nvSpPr>
      <xdr:spPr>
        <a:xfrm>
          <a:off x="15246428" y="1280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30988</xdr:rowOff>
    </xdr:from>
    <xdr:to>
      <xdr:col>76</xdr:col>
      <xdr:colOff>165100</xdr:colOff>
      <xdr:row>72</xdr:row>
      <xdr:rowOff>132588</xdr:rowOff>
    </xdr:to>
    <xdr:sp macro="" textlink="">
      <xdr:nvSpPr>
        <xdr:cNvPr id="670" name="楕円 669"/>
        <xdr:cNvSpPr/>
      </xdr:nvSpPr>
      <xdr:spPr>
        <a:xfrm>
          <a:off x="14541500" y="123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149115</xdr:rowOff>
    </xdr:from>
    <xdr:ext cx="534377" cy="259045"/>
    <xdr:sp macro="" textlink="">
      <xdr:nvSpPr>
        <xdr:cNvPr id="671" name="テキスト ボックス 670"/>
        <xdr:cNvSpPr txBox="1"/>
      </xdr:nvSpPr>
      <xdr:spPr>
        <a:xfrm>
          <a:off x="14325111" y="121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112957</xdr:rowOff>
    </xdr:from>
    <xdr:to>
      <xdr:col>72</xdr:col>
      <xdr:colOff>38100</xdr:colOff>
      <xdr:row>76</xdr:row>
      <xdr:rowOff>43107</xdr:rowOff>
    </xdr:to>
    <xdr:sp macro="" textlink="">
      <xdr:nvSpPr>
        <xdr:cNvPr id="672" name="楕円 671"/>
        <xdr:cNvSpPr/>
      </xdr:nvSpPr>
      <xdr:spPr>
        <a:xfrm>
          <a:off x="13652500" y="129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59634</xdr:rowOff>
    </xdr:from>
    <xdr:ext cx="469744" cy="259045"/>
    <xdr:sp macro="" textlink="">
      <xdr:nvSpPr>
        <xdr:cNvPr id="673" name="テキスト ボックス 672"/>
        <xdr:cNvSpPr txBox="1"/>
      </xdr:nvSpPr>
      <xdr:spPr>
        <a:xfrm>
          <a:off x="13468428" y="1274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1924</xdr:rowOff>
    </xdr:from>
    <xdr:to>
      <xdr:col>67</xdr:col>
      <xdr:colOff>101600</xdr:colOff>
      <xdr:row>79</xdr:row>
      <xdr:rowOff>103524</xdr:rowOff>
    </xdr:to>
    <xdr:sp macro="" textlink="">
      <xdr:nvSpPr>
        <xdr:cNvPr id="674" name="楕円 673"/>
        <xdr:cNvSpPr/>
      </xdr:nvSpPr>
      <xdr:spPr>
        <a:xfrm>
          <a:off x="12763500" y="135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94651</xdr:rowOff>
    </xdr:from>
    <xdr:ext cx="378565" cy="259045"/>
    <xdr:sp macro="" textlink="">
      <xdr:nvSpPr>
        <xdr:cNvPr id="675" name="テキスト ボックス 674"/>
        <xdr:cNvSpPr txBox="1"/>
      </xdr:nvSpPr>
      <xdr:spPr>
        <a:xfrm>
          <a:off x="12625017" y="1363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6" name="テキスト ボックス 69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700" name="直線コネクタ 699"/>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701" name="公債費最小値テキスト"/>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702" name="直線コネクタ 701"/>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703" name="公債費最大値テキスト"/>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704" name="直線コネクタ 703"/>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66739</xdr:rowOff>
    </xdr:from>
    <xdr:to>
      <xdr:col>85</xdr:col>
      <xdr:colOff>127000</xdr:colOff>
      <xdr:row>92</xdr:row>
      <xdr:rowOff>60680</xdr:rowOff>
    </xdr:to>
    <xdr:cxnSp macro="">
      <xdr:nvCxnSpPr>
        <xdr:cNvPr id="705" name="直線コネクタ 704"/>
        <xdr:cNvCxnSpPr/>
      </xdr:nvCxnSpPr>
      <xdr:spPr>
        <a:xfrm flipV="1">
          <a:off x="15481300" y="15668689"/>
          <a:ext cx="838200" cy="1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150843</xdr:rowOff>
    </xdr:from>
    <xdr:ext cx="534377" cy="259045"/>
    <xdr:sp macro="" textlink="">
      <xdr:nvSpPr>
        <xdr:cNvPr id="706" name="公債費平均値テキスト"/>
        <xdr:cNvSpPr txBox="1"/>
      </xdr:nvSpPr>
      <xdr:spPr>
        <a:xfrm>
          <a:off x="16370300" y="16095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707" name="フローチャート: 判断 706"/>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60680</xdr:rowOff>
    </xdr:from>
    <xdr:to>
      <xdr:col>81</xdr:col>
      <xdr:colOff>50800</xdr:colOff>
      <xdr:row>92</xdr:row>
      <xdr:rowOff>159283</xdr:rowOff>
    </xdr:to>
    <xdr:cxnSp macro="">
      <xdr:nvCxnSpPr>
        <xdr:cNvPr id="708" name="直線コネクタ 707"/>
        <xdr:cNvCxnSpPr/>
      </xdr:nvCxnSpPr>
      <xdr:spPr>
        <a:xfrm flipV="1">
          <a:off x="14592300" y="15834080"/>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09" name="フローチャート: 判断 708"/>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142118</xdr:rowOff>
    </xdr:from>
    <xdr:ext cx="534377" cy="259045"/>
    <xdr:sp macro="" textlink="">
      <xdr:nvSpPr>
        <xdr:cNvPr id="710" name="テキスト ボックス 709"/>
        <xdr:cNvSpPr txBox="1"/>
      </xdr:nvSpPr>
      <xdr:spPr>
        <a:xfrm>
          <a:off x="15214111" y="162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159283</xdr:rowOff>
    </xdr:from>
    <xdr:to>
      <xdr:col>76</xdr:col>
      <xdr:colOff>114300</xdr:colOff>
      <xdr:row>93</xdr:row>
      <xdr:rowOff>115506</xdr:rowOff>
    </xdr:to>
    <xdr:cxnSp macro="">
      <xdr:nvCxnSpPr>
        <xdr:cNvPr id="711" name="直線コネクタ 710"/>
        <xdr:cNvCxnSpPr/>
      </xdr:nvCxnSpPr>
      <xdr:spPr>
        <a:xfrm flipV="1">
          <a:off x="13703300" y="15932683"/>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155536</xdr:rowOff>
    </xdr:from>
    <xdr:to>
      <xdr:col>76</xdr:col>
      <xdr:colOff>165100</xdr:colOff>
      <xdr:row>96</xdr:row>
      <xdr:rowOff>85686</xdr:rowOff>
    </xdr:to>
    <xdr:sp macro="" textlink="">
      <xdr:nvSpPr>
        <xdr:cNvPr id="712" name="フローチャート: 判断 711"/>
        <xdr:cNvSpPr/>
      </xdr:nvSpPr>
      <xdr:spPr>
        <a:xfrm>
          <a:off x="14541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76813</xdr:rowOff>
    </xdr:from>
    <xdr:ext cx="534377" cy="259045"/>
    <xdr:sp macro="" textlink="">
      <xdr:nvSpPr>
        <xdr:cNvPr id="713" name="テキスト ボックス 712"/>
        <xdr:cNvSpPr txBox="1"/>
      </xdr:nvSpPr>
      <xdr:spPr>
        <a:xfrm>
          <a:off x="14325111"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115506</xdr:rowOff>
    </xdr:from>
    <xdr:to>
      <xdr:col>71</xdr:col>
      <xdr:colOff>177800</xdr:colOff>
      <xdr:row>93</xdr:row>
      <xdr:rowOff>138137</xdr:rowOff>
    </xdr:to>
    <xdr:cxnSp macro="">
      <xdr:nvCxnSpPr>
        <xdr:cNvPr id="714" name="直線コネクタ 713"/>
        <xdr:cNvCxnSpPr/>
      </xdr:nvCxnSpPr>
      <xdr:spPr>
        <a:xfrm flipV="1">
          <a:off x="12814300" y="160603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23749</xdr:rowOff>
    </xdr:from>
    <xdr:to>
      <xdr:col>72</xdr:col>
      <xdr:colOff>38100</xdr:colOff>
      <xdr:row>96</xdr:row>
      <xdr:rowOff>125349</xdr:rowOff>
    </xdr:to>
    <xdr:sp macro="" textlink="">
      <xdr:nvSpPr>
        <xdr:cNvPr id="715" name="フローチャート: 判断 714"/>
        <xdr:cNvSpPr/>
      </xdr:nvSpPr>
      <xdr:spPr>
        <a:xfrm>
          <a:off x="13652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116476</xdr:rowOff>
    </xdr:from>
    <xdr:ext cx="534377" cy="259045"/>
    <xdr:sp macro="" textlink="">
      <xdr:nvSpPr>
        <xdr:cNvPr id="716" name="テキスト ボックス 715"/>
        <xdr:cNvSpPr txBox="1"/>
      </xdr:nvSpPr>
      <xdr:spPr>
        <a:xfrm>
          <a:off x="13436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35561</xdr:rowOff>
    </xdr:from>
    <xdr:to>
      <xdr:col>67</xdr:col>
      <xdr:colOff>101600</xdr:colOff>
      <xdr:row>96</xdr:row>
      <xdr:rowOff>137161</xdr:rowOff>
    </xdr:to>
    <xdr:sp macro="" textlink="">
      <xdr:nvSpPr>
        <xdr:cNvPr id="717" name="フローチャート: 判断 716"/>
        <xdr:cNvSpPr/>
      </xdr:nvSpPr>
      <xdr:spPr>
        <a:xfrm>
          <a:off x="12763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128288</xdr:rowOff>
    </xdr:from>
    <xdr:ext cx="534377" cy="259045"/>
    <xdr:sp macro="" textlink="">
      <xdr:nvSpPr>
        <xdr:cNvPr id="718" name="テキスト ボックス 717"/>
        <xdr:cNvSpPr txBox="1"/>
      </xdr:nvSpPr>
      <xdr:spPr>
        <a:xfrm>
          <a:off x="12547111" y="165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15939</xdr:rowOff>
    </xdr:from>
    <xdr:to>
      <xdr:col>85</xdr:col>
      <xdr:colOff>177800</xdr:colOff>
      <xdr:row>91</xdr:row>
      <xdr:rowOff>117539</xdr:rowOff>
    </xdr:to>
    <xdr:sp macro="" textlink="">
      <xdr:nvSpPr>
        <xdr:cNvPr id="724" name="楕円 723"/>
        <xdr:cNvSpPr/>
      </xdr:nvSpPr>
      <xdr:spPr>
        <a:xfrm>
          <a:off x="16268700" y="156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123995</xdr:rowOff>
    </xdr:from>
    <xdr:ext cx="534377" cy="259045"/>
    <xdr:sp macro="" textlink="">
      <xdr:nvSpPr>
        <xdr:cNvPr id="725" name="公債費該当値テキスト"/>
        <xdr:cNvSpPr txBox="1"/>
      </xdr:nvSpPr>
      <xdr:spPr>
        <a:xfrm>
          <a:off x="16370300" y="155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9880</xdr:rowOff>
    </xdr:from>
    <xdr:to>
      <xdr:col>81</xdr:col>
      <xdr:colOff>101600</xdr:colOff>
      <xdr:row>92</xdr:row>
      <xdr:rowOff>111480</xdr:rowOff>
    </xdr:to>
    <xdr:sp macro="" textlink="">
      <xdr:nvSpPr>
        <xdr:cNvPr id="726" name="楕円 725"/>
        <xdr:cNvSpPr/>
      </xdr:nvSpPr>
      <xdr:spPr>
        <a:xfrm>
          <a:off x="15430500" y="157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128007</xdr:rowOff>
    </xdr:from>
    <xdr:ext cx="534377" cy="259045"/>
    <xdr:sp macro="" textlink="">
      <xdr:nvSpPr>
        <xdr:cNvPr id="727" name="テキスト ボックス 726"/>
        <xdr:cNvSpPr txBox="1"/>
      </xdr:nvSpPr>
      <xdr:spPr>
        <a:xfrm>
          <a:off x="15214111" y="155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108483</xdr:rowOff>
    </xdr:from>
    <xdr:to>
      <xdr:col>76</xdr:col>
      <xdr:colOff>165100</xdr:colOff>
      <xdr:row>93</xdr:row>
      <xdr:rowOff>38633</xdr:rowOff>
    </xdr:to>
    <xdr:sp macro="" textlink="">
      <xdr:nvSpPr>
        <xdr:cNvPr id="728" name="楕円 727"/>
        <xdr:cNvSpPr/>
      </xdr:nvSpPr>
      <xdr:spPr>
        <a:xfrm>
          <a:off x="14541500" y="158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55160</xdr:rowOff>
    </xdr:from>
    <xdr:ext cx="534377" cy="259045"/>
    <xdr:sp macro="" textlink="">
      <xdr:nvSpPr>
        <xdr:cNvPr id="729" name="テキスト ボックス 728"/>
        <xdr:cNvSpPr txBox="1"/>
      </xdr:nvSpPr>
      <xdr:spPr>
        <a:xfrm>
          <a:off x="14325111" y="156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64706</xdr:rowOff>
    </xdr:from>
    <xdr:to>
      <xdr:col>72</xdr:col>
      <xdr:colOff>38100</xdr:colOff>
      <xdr:row>93</xdr:row>
      <xdr:rowOff>166306</xdr:rowOff>
    </xdr:to>
    <xdr:sp macro="" textlink="">
      <xdr:nvSpPr>
        <xdr:cNvPr id="730" name="楕円 729"/>
        <xdr:cNvSpPr/>
      </xdr:nvSpPr>
      <xdr:spPr>
        <a:xfrm>
          <a:off x="13652500" y="160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11383</xdr:rowOff>
    </xdr:from>
    <xdr:ext cx="534377" cy="259045"/>
    <xdr:sp macro="" textlink="">
      <xdr:nvSpPr>
        <xdr:cNvPr id="731" name="テキスト ボックス 730"/>
        <xdr:cNvSpPr txBox="1"/>
      </xdr:nvSpPr>
      <xdr:spPr>
        <a:xfrm>
          <a:off x="13436111" y="157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87337</xdr:rowOff>
    </xdr:from>
    <xdr:to>
      <xdr:col>67</xdr:col>
      <xdr:colOff>101600</xdr:colOff>
      <xdr:row>94</xdr:row>
      <xdr:rowOff>17487</xdr:rowOff>
    </xdr:to>
    <xdr:sp macro="" textlink="">
      <xdr:nvSpPr>
        <xdr:cNvPr id="732" name="楕円 731"/>
        <xdr:cNvSpPr/>
      </xdr:nvSpPr>
      <xdr:spPr>
        <a:xfrm>
          <a:off x="12763500" y="160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34014</xdr:rowOff>
    </xdr:from>
    <xdr:ext cx="534377" cy="259045"/>
    <xdr:sp macro="" textlink="">
      <xdr:nvSpPr>
        <xdr:cNvPr id="733" name="テキスト ボックス 732"/>
        <xdr:cNvSpPr txBox="1"/>
      </xdr:nvSpPr>
      <xdr:spPr>
        <a:xfrm>
          <a:off x="12547111" y="158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9" name="テキスト ボックス 74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51" name="テキスト ボックス 75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55" name="直線コネクタ 754"/>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58" name="諸支出金最大値テキスト"/>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59" name="直線コネクタ 758"/>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61"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62" name="フローチャート: 判断 761"/>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64" name="フローチャート: 判断 763"/>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65" name="テキスト ボックス 764"/>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91186</xdr:rowOff>
    </xdr:from>
    <xdr:to>
      <xdr:col>107</xdr:col>
      <xdr:colOff>101600</xdr:colOff>
      <xdr:row>38</xdr:row>
      <xdr:rowOff>21336</xdr:rowOff>
    </xdr:to>
    <xdr:sp macro="" textlink="">
      <xdr:nvSpPr>
        <xdr:cNvPr id="767" name="フローチャート: 判断 766"/>
        <xdr:cNvSpPr/>
      </xdr:nvSpPr>
      <xdr:spPr>
        <a:xfrm>
          <a:off x="20383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37863</xdr:rowOff>
    </xdr:from>
    <xdr:ext cx="313932" cy="259045"/>
    <xdr:sp macro="" textlink="">
      <xdr:nvSpPr>
        <xdr:cNvPr id="768" name="テキスト ボックス 767"/>
        <xdr:cNvSpPr txBox="1"/>
      </xdr:nvSpPr>
      <xdr:spPr>
        <a:xfrm>
          <a:off x="20277333" y="621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70" name="フローチャート: 判断 769"/>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56151</xdr:rowOff>
    </xdr:from>
    <xdr:ext cx="313932" cy="259045"/>
    <xdr:sp macro="" textlink="">
      <xdr:nvSpPr>
        <xdr:cNvPr id="771" name="テキスト ボックス 770"/>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72" name="フローチャート: 判断 771"/>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73" name="テキスト ボックス 772"/>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8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構成比がもっとも大きいのは民生費で、令和３年度から子育て世帯等臨時特別支援事業費などの臨時的な事業が縮小したことから、前年度から一人当たり</a:t>
          </a:r>
          <a:r>
            <a:rPr kumimoji="1" lang="en-US" altLang="ja-JP" sz="1300">
              <a:latin typeface="ＭＳ Ｐゴシック" panose="020B0600070205080204" pitchFamily="50" charset="-128"/>
              <a:ea typeface="ＭＳ Ｐゴシック" panose="020B0600070205080204" pitchFamily="50" charset="-128"/>
            </a:rPr>
            <a:t>6,950</a:t>
          </a:r>
          <a:r>
            <a:rPr kumimoji="1" lang="ja-JP" altLang="en-US" sz="1300">
              <a:latin typeface="ＭＳ Ｐゴシック" panose="020B0600070205080204" pitchFamily="50" charset="-128"/>
              <a:ea typeface="ＭＳ Ｐゴシック" panose="020B0600070205080204" pitchFamily="50" charset="-128"/>
            </a:rPr>
            <a:t>円減少し令和２年度と同水準の</a:t>
          </a:r>
          <a:r>
            <a:rPr kumimoji="1" lang="en-US" altLang="ja-JP" sz="1300">
              <a:latin typeface="ＭＳ Ｐゴシック" panose="020B0600070205080204" pitchFamily="50" charset="-128"/>
              <a:ea typeface="ＭＳ Ｐゴシック" panose="020B0600070205080204" pitchFamily="50" charset="-128"/>
            </a:rPr>
            <a:t>183,119</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％）となったが、類似団体より高い状況が続いている。次に構成比が大きいのは衛生費で、ごみ・し尿収集施設の運営を直営で行っていることから、類似団体より高い水準で推移しており、一人当たり</a:t>
          </a:r>
          <a:r>
            <a:rPr kumimoji="1" lang="en-US" altLang="ja-JP" sz="1300">
              <a:latin typeface="ＭＳ Ｐゴシック" panose="020B0600070205080204" pitchFamily="50" charset="-128"/>
              <a:ea typeface="ＭＳ Ｐゴシック" panose="020B0600070205080204" pitchFamily="50" charset="-128"/>
            </a:rPr>
            <a:t>72,880</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％）となっている。次に構成比が大きいのは総務費で、各種基金の積立額が減少したことから、前年度から一人当たり</a:t>
          </a:r>
          <a:r>
            <a:rPr kumimoji="1" lang="en-US" altLang="ja-JP" sz="1300">
              <a:latin typeface="ＭＳ Ｐゴシック" panose="020B0600070205080204" pitchFamily="50" charset="-128"/>
              <a:ea typeface="ＭＳ Ｐゴシック" panose="020B0600070205080204" pitchFamily="50" charset="-128"/>
            </a:rPr>
            <a:t>15,565</a:t>
          </a:r>
          <a:r>
            <a:rPr kumimoji="1" lang="ja-JP" altLang="en-US" sz="1300">
              <a:latin typeface="ＭＳ Ｐゴシック" panose="020B0600070205080204" pitchFamily="50" charset="-128"/>
              <a:ea typeface="ＭＳ Ｐゴシック" panose="020B0600070205080204" pitchFamily="50" charset="-128"/>
            </a:rPr>
            <a:t>円減少したものの、</a:t>
          </a:r>
          <a:r>
            <a:rPr kumimoji="1" lang="en-US" altLang="ja-JP" sz="1300">
              <a:latin typeface="ＭＳ Ｐゴシック" panose="020B0600070205080204" pitchFamily="50" charset="-128"/>
              <a:ea typeface="ＭＳ Ｐゴシック" panose="020B0600070205080204" pitchFamily="50" charset="-128"/>
            </a:rPr>
            <a:t>66,915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令和４年度決算の他の特徴としては、令和４年３月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日発生福島県沖地震及び同年７月大雨被害への対応のため災害復旧事業費が一人当たり前年度より</a:t>
          </a:r>
          <a:r>
            <a:rPr kumimoji="1" lang="en-US" altLang="ja-JP" sz="1300">
              <a:latin typeface="ＭＳ Ｐゴシック" panose="020B0600070205080204" pitchFamily="50" charset="-128"/>
              <a:ea typeface="ＭＳ Ｐゴシック" panose="020B0600070205080204" pitchFamily="50" charset="-128"/>
            </a:rPr>
            <a:t>8,705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13,853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％）となった。商工費は、新型コロナ感染症対策事業者支援事業の縮小等により前年度より一人当たり</a:t>
          </a:r>
          <a:r>
            <a:rPr kumimoji="1" lang="en-US" altLang="ja-JP" sz="1300">
              <a:latin typeface="ＭＳ Ｐゴシック" panose="020B0600070205080204" pitchFamily="50" charset="-128"/>
              <a:ea typeface="ＭＳ Ｐゴシック" panose="020B0600070205080204" pitchFamily="50" charset="-128"/>
            </a:rPr>
            <a:t>13,076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23,218</a:t>
          </a:r>
          <a:r>
            <a:rPr kumimoji="1" lang="ja-JP" altLang="en-US" sz="1300">
              <a:latin typeface="ＭＳ Ｐゴシック" panose="020B0600070205080204" pitchFamily="50" charset="-128"/>
              <a:ea typeface="ＭＳ Ｐゴシック" panose="020B0600070205080204" pitchFamily="50" charset="-128"/>
            </a:rPr>
            <a:t>円となった。公債費は、新クリーンセンター整備事業等の平成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年度に借入した地方債の据置期間が終了したことから、前年度より一人当たり</a:t>
          </a:r>
          <a:r>
            <a:rPr kumimoji="1" lang="en-US" altLang="ja-JP" sz="1300">
              <a:latin typeface="ＭＳ Ｐゴシック" panose="020B0600070205080204" pitchFamily="50" charset="-128"/>
              <a:ea typeface="ＭＳ Ｐゴシック" panose="020B0600070205080204" pitchFamily="50" charset="-128"/>
            </a:rPr>
            <a:t>4,341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65,415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令和３年度と比較し、形式収支がやや増加したことにより、実質収支額は</a:t>
          </a:r>
          <a:r>
            <a:rPr kumimoji="1" lang="en-US" altLang="ja-JP" sz="1200">
              <a:latin typeface="ＭＳ ゴシック" pitchFamily="49" charset="-128"/>
              <a:ea typeface="ＭＳ ゴシック" pitchFamily="49" charset="-128"/>
            </a:rPr>
            <a:t>0.05</a:t>
          </a:r>
          <a:r>
            <a:rPr kumimoji="1" lang="ja-JP" altLang="en-US" sz="1200">
              <a:latin typeface="ＭＳ ゴシック" pitchFamily="49" charset="-128"/>
              <a:ea typeface="ＭＳ ゴシック" pitchFamily="49" charset="-128"/>
            </a:rPr>
            <a:t>ポイント増加した。災害復旧事業により翌年度に繰り越すべき財源が増えたことから単年度収支は赤字となった。財政調整基金の取崩額増加により、実質単年度収支は</a:t>
          </a:r>
          <a:r>
            <a:rPr kumimoji="1" lang="en-US" altLang="ja-JP" sz="1200">
              <a:latin typeface="ＭＳ ゴシック" pitchFamily="49" charset="-128"/>
              <a:ea typeface="ＭＳ ゴシック" pitchFamily="49" charset="-128"/>
            </a:rPr>
            <a:t>3.27</a:t>
          </a:r>
          <a:r>
            <a:rPr kumimoji="1" lang="ja-JP" altLang="en-US" sz="1200">
              <a:latin typeface="ＭＳ ゴシック" pitchFamily="49" charset="-128"/>
              <a:ea typeface="ＭＳ ゴシック" pitchFamily="49" charset="-128"/>
            </a:rPr>
            <a:t>ポイント減少した。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財政調整基金残高が減少しており、今後も減少していくことが見込まれることから、公共施設の統廃合をはじめ、行政コストの縮減に努め、財政規模のダウンサイジングに取組んでいく。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すべての会計で黒字となっているが、病院事業会計、下水道事業会計への多額の繰出が続いている。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令和３年度に資金不足が解消されたが、これまでの取組を継続していくことが必要であり、その中で、医師確保の仕組みづくりとして、令和２年度に基幹型臨床研修病院の指定を受け、令和４年度からの研修医の受入に向け取り組んでいる。機能分担の明確化とダウンサイジングした３病院の病床稼働率の上昇に向け、さらなる安定した経営状態の改善に向け取り組んで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下水道事業については、令和４年度決算では令和４年３月福島県沖地震や令和４年７月大雨の災害復旧に要した経費が</a:t>
          </a:r>
          <a:r>
            <a:rPr kumimoji="1" lang="en-US" altLang="ja-JP" sz="1400">
              <a:latin typeface="ＭＳ ゴシック" pitchFamily="49" charset="-128"/>
              <a:ea typeface="ＭＳ ゴシック" pitchFamily="49" charset="-128"/>
            </a:rPr>
            <a:t>154,009</a:t>
          </a:r>
          <a:r>
            <a:rPr kumimoji="1" lang="ja-JP" altLang="en-US" sz="1400">
              <a:latin typeface="ＭＳ ゴシック" pitchFamily="49" charset="-128"/>
              <a:ea typeface="ＭＳ ゴシック" pitchFamily="49" charset="-128"/>
            </a:rPr>
            <a:t>千円あった。人口減少や施設の老朽化による更新期が到来などにより経営環境が厳しさを増す中、経費回収率の向上を図るため、令和４年度に、令和５年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月から平均改定率</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％とする使用料改定を実施した（令和６年９月までは激変緩和期間とし、平均改定率</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3" sqref="B3:K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46229277</v>
      </c>
      <c r="BO4" s="449"/>
      <c r="BP4" s="449"/>
      <c r="BQ4" s="449"/>
      <c r="BR4" s="449"/>
      <c r="BS4" s="449"/>
      <c r="BT4" s="449"/>
      <c r="BU4" s="450"/>
      <c r="BV4" s="448">
        <v>48574153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4.3</v>
      </c>
      <c r="CU4" s="589"/>
      <c r="CV4" s="589"/>
      <c r="CW4" s="589"/>
      <c r="CX4" s="589"/>
      <c r="CY4" s="589"/>
      <c r="CZ4" s="589"/>
      <c r="DA4" s="590"/>
      <c r="DB4" s="588">
        <v>4.2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44893154</v>
      </c>
      <c r="BO5" s="420"/>
      <c r="BP5" s="420"/>
      <c r="BQ5" s="420"/>
      <c r="BR5" s="420"/>
      <c r="BS5" s="420"/>
      <c r="BT5" s="420"/>
      <c r="BU5" s="421"/>
      <c r="BV5" s="419">
        <v>47346252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96.6</v>
      </c>
      <c r="CU5" s="417"/>
      <c r="CV5" s="417"/>
      <c r="CW5" s="417"/>
      <c r="CX5" s="417"/>
      <c r="CY5" s="417"/>
      <c r="CZ5" s="417"/>
      <c r="DA5" s="418"/>
      <c r="DB5" s="416">
        <v>93.2</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1336123</v>
      </c>
      <c r="BO6" s="420"/>
      <c r="BP6" s="420"/>
      <c r="BQ6" s="420"/>
      <c r="BR6" s="420"/>
      <c r="BS6" s="420"/>
      <c r="BT6" s="420"/>
      <c r="BU6" s="421"/>
      <c r="BV6" s="419">
        <v>1227901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97.7</v>
      </c>
      <c r="CU6" s="563"/>
      <c r="CV6" s="563"/>
      <c r="CW6" s="563"/>
      <c r="CX6" s="563"/>
      <c r="CY6" s="563"/>
      <c r="CZ6" s="563"/>
      <c r="DA6" s="564"/>
      <c r="DB6" s="562">
        <v>96.1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196537</v>
      </c>
      <c r="BO7" s="420"/>
      <c r="BP7" s="420"/>
      <c r="BQ7" s="420"/>
      <c r="BR7" s="420"/>
      <c r="BS7" s="420"/>
      <c r="BT7" s="420"/>
      <c r="BU7" s="421"/>
      <c r="BV7" s="419">
        <v>62830</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26505595</v>
      </c>
      <c r="CU7" s="420"/>
      <c r="CV7" s="420"/>
      <c r="CW7" s="420"/>
      <c r="CX7" s="420"/>
      <c r="CY7" s="420"/>
      <c r="CZ7" s="420"/>
      <c r="DA7" s="421"/>
      <c r="DB7" s="419">
        <v>27432229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1139586</v>
      </c>
      <c r="BO8" s="420"/>
      <c r="BP8" s="420"/>
      <c r="BQ8" s="420"/>
      <c r="BR8" s="420"/>
      <c r="BS8" s="420"/>
      <c r="BT8" s="420"/>
      <c r="BU8" s="421"/>
      <c r="BV8" s="419">
        <v>1165071</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0.36</v>
      </c>
      <c r="CU8" s="523"/>
      <c r="CV8" s="523"/>
      <c r="CW8" s="523"/>
      <c r="CX8" s="523"/>
      <c r="CY8" s="523"/>
      <c r="CZ8" s="523"/>
      <c r="DA8" s="524"/>
      <c r="DB8" s="522">
        <v>0.36</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76037</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-25485</v>
      </c>
      <c r="BO9" s="420"/>
      <c r="BP9" s="420"/>
      <c r="BQ9" s="420"/>
      <c r="BR9" s="420"/>
      <c r="BS9" s="420"/>
      <c r="BT9" s="420"/>
      <c r="BU9" s="421"/>
      <c r="BV9" s="419">
        <v>338407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15.1</v>
      </c>
      <c r="CU9" s="417"/>
      <c r="CV9" s="417"/>
      <c r="CW9" s="417"/>
      <c r="CX9" s="417"/>
      <c r="CY9" s="417"/>
      <c r="CZ9" s="417"/>
      <c r="DA9" s="418"/>
      <c r="DB9" s="416">
        <v>14.2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81959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4131</v>
      </c>
      <c r="BO10" s="420"/>
      <c r="BP10" s="420"/>
      <c r="BQ10" s="420"/>
      <c r="BR10" s="420"/>
      <c r="BS10" s="420"/>
      <c r="BT10" s="420"/>
      <c r="BU10" s="421"/>
      <c r="BV10" s="419">
        <v>4156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74795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1334587</v>
      </c>
      <c r="BO12" s="420"/>
      <c r="BP12" s="420"/>
      <c r="BQ12" s="420"/>
      <c r="BR12" s="420"/>
      <c r="BS12" s="420"/>
      <c r="BT12" s="420"/>
      <c r="BU12" s="421"/>
      <c r="BV12" s="419">
        <v>850781</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74416</v>
      </c>
      <c r="S13" s="507"/>
      <c r="T13" s="507"/>
      <c r="U13" s="507"/>
      <c r="V13" s="508"/>
      <c r="W13" s="509" t="s">
        <v>142</v>
      </c>
      <c r="X13" s="405"/>
      <c r="Y13" s="405"/>
      <c r="Z13" s="405"/>
      <c r="AA13" s="405"/>
      <c r="AB13" s="406"/>
      <c r="AC13" s="372">
        <v>4962</v>
      </c>
      <c r="AD13" s="373"/>
      <c r="AE13" s="373"/>
      <c r="AF13" s="373"/>
      <c r="AG13" s="374"/>
      <c r="AH13" s="372">
        <v>5212</v>
      </c>
      <c r="AI13" s="373"/>
      <c r="AJ13" s="373"/>
      <c r="AK13" s="373"/>
      <c r="AL13" s="432"/>
      <c r="AM13" s="476" t="s">
        <v>143</v>
      </c>
      <c r="AN13" s="376"/>
      <c r="AO13" s="376"/>
      <c r="AP13" s="376"/>
      <c r="AQ13" s="376"/>
      <c r="AR13" s="376"/>
      <c r="AS13" s="376"/>
      <c r="AT13" s="377"/>
      <c r="AU13" s="477" t="s">
        <v>121</v>
      </c>
      <c r="AV13" s="478"/>
      <c r="AW13" s="478"/>
      <c r="AX13" s="478"/>
      <c r="AY13" s="433" t="s">
        <v>144</v>
      </c>
      <c r="AZ13" s="434"/>
      <c r="BA13" s="434"/>
      <c r="BB13" s="434"/>
      <c r="BC13" s="434"/>
      <c r="BD13" s="434"/>
      <c r="BE13" s="434"/>
      <c r="BF13" s="434"/>
      <c r="BG13" s="434"/>
      <c r="BH13" s="434"/>
      <c r="BI13" s="434"/>
      <c r="BJ13" s="434"/>
      <c r="BK13" s="434"/>
      <c r="BL13" s="434"/>
      <c r="BM13" s="435"/>
      <c r="BN13" s="419">
        <v>-1355941</v>
      </c>
      <c r="BO13" s="420"/>
      <c r="BP13" s="420"/>
      <c r="BQ13" s="420"/>
      <c r="BR13" s="420"/>
      <c r="BS13" s="420"/>
      <c r="BT13" s="420"/>
      <c r="BU13" s="421"/>
      <c r="BV13" s="419">
        <v>-508218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8.3000000000000007</v>
      </c>
      <c r="CU13" s="417"/>
      <c r="CV13" s="417"/>
      <c r="CW13" s="417"/>
      <c r="CX13" s="417"/>
      <c r="CY13" s="417"/>
      <c r="CZ13" s="417"/>
      <c r="DA13" s="418"/>
      <c r="DB13" s="416">
        <v>7.1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76120</v>
      </c>
      <c r="S14" s="507"/>
      <c r="T14" s="507"/>
      <c r="U14" s="507"/>
      <c r="V14" s="508"/>
      <c r="W14" s="510"/>
      <c r="X14" s="408"/>
      <c r="Y14" s="408"/>
      <c r="Z14" s="408"/>
      <c r="AA14" s="408"/>
      <c r="AB14" s="409"/>
      <c r="AC14" s="499">
        <v>13.4</v>
      </c>
      <c r="AD14" s="500"/>
      <c r="AE14" s="500"/>
      <c r="AF14" s="500"/>
      <c r="AG14" s="501"/>
      <c r="AH14" s="499">
        <v>13.2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66.400000000000006</v>
      </c>
      <c r="CU14" s="517"/>
      <c r="CV14" s="517"/>
      <c r="CW14" s="517"/>
      <c r="CX14" s="517"/>
      <c r="CY14" s="517"/>
      <c r="CZ14" s="517"/>
      <c r="DA14" s="518"/>
      <c r="DB14" s="516">
        <v>69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75752</v>
      </c>
      <c r="S15" s="507"/>
      <c r="T15" s="507"/>
      <c r="U15" s="507"/>
      <c r="V15" s="508"/>
      <c r="W15" s="509" t="s">
        <v>149</v>
      </c>
      <c r="X15" s="405"/>
      <c r="Y15" s="405"/>
      <c r="Z15" s="405"/>
      <c r="AA15" s="405"/>
      <c r="AB15" s="406"/>
      <c r="AC15" s="372">
        <v>11025</v>
      </c>
      <c r="AD15" s="373"/>
      <c r="AE15" s="373"/>
      <c r="AF15" s="373"/>
      <c r="AG15" s="374"/>
      <c r="AH15" s="372">
        <v>12158</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8612309</v>
      </c>
      <c r="BO15" s="449"/>
      <c r="BP15" s="449"/>
      <c r="BQ15" s="449"/>
      <c r="BR15" s="449"/>
      <c r="BS15" s="449"/>
      <c r="BT15" s="449"/>
      <c r="BU15" s="450"/>
      <c r="BV15" s="448">
        <v>8353573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29.7</v>
      </c>
      <c r="AD16" s="500"/>
      <c r="AE16" s="500"/>
      <c r="AF16" s="500"/>
      <c r="AG16" s="501"/>
      <c r="AH16" s="499">
        <v>30.8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24111879</v>
      </c>
      <c r="BO16" s="420"/>
      <c r="BP16" s="420"/>
      <c r="BQ16" s="420"/>
      <c r="BR16" s="420"/>
      <c r="BS16" s="420"/>
      <c r="BT16" s="420"/>
      <c r="BU16" s="421"/>
      <c r="BV16" s="419">
        <v>24274459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21111</v>
      </c>
      <c r="AD17" s="373"/>
      <c r="AE17" s="373"/>
      <c r="AF17" s="373"/>
      <c r="AG17" s="374"/>
      <c r="AH17" s="372">
        <v>22128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10694094</v>
      </c>
      <c r="BO17" s="420"/>
      <c r="BP17" s="420"/>
      <c r="BQ17" s="420"/>
      <c r="BR17" s="420"/>
      <c r="BS17" s="420"/>
      <c r="BT17" s="420"/>
      <c r="BU17" s="421"/>
      <c r="BV17" s="419">
        <v>10342556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536.09</v>
      </c>
      <c r="M18" s="472"/>
      <c r="N18" s="472"/>
      <c r="O18" s="472"/>
      <c r="P18" s="472"/>
      <c r="Q18" s="472"/>
      <c r="R18" s="473"/>
      <c r="S18" s="473"/>
      <c r="T18" s="473"/>
      <c r="U18" s="473"/>
      <c r="V18" s="474"/>
      <c r="W18" s="490"/>
      <c r="X18" s="491"/>
      <c r="Y18" s="491"/>
      <c r="Z18" s="491"/>
      <c r="AA18" s="491"/>
      <c r="AB18" s="515"/>
      <c r="AC18" s="389">
        <v>56.9</v>
      </c>
      <c r="AD18" s="390"/>
      <c r="AE18" s="390"/>
      <c r="AF18" s="390"/>
      <c r="AG18" s="475"/>
      <c r="AH18" s="389">
        <v>56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25795170</v>
      </c>
      <c r="BO18" s="420"/>
      <c r="BP18" s="420"/>
      <c r="BQ18" s="420"/>
      <c r="BR18" s="420"/>
      <c r="BS18" s="420"/>
      <c r="BT18" s="420"/>
      <c r="BU18" s="421"/>
      <c r="BV18" s="419">
        <v>25729105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142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31801981</v>
      </c>
      <c r="BO19" s="420"/>
      <c r="BP19" s="420"/>
      <c r="BQ19" s="420"/>
      <c r="BR19" s="420"/>
      <c r="BS19" s="420"/>
      <c r="BT19" s="420"/>
      <c r="BU19" s="421"/>
      <c r="BV19" s="419">
        <v>32047430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25697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48047455</v>
      </c>
      <c r="BO22" s="449"/>
      <c r="BP22" s="449"/>
      <c r="BQ22" s="449"/>
      <c r="BR22" s="449"/>
      <c r="BS22" s="449"/>
      <c r="BT22" s="449"/>
      <c r="BU22" s="450"/>
      <c r="BV22" s="448">
        <v>50283938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26329170</v>
      </c>
      <c r="BO23" s="420"/>
      <c r="BP23" s="420"/>
      <c r="BQ23" s="420"/>
      <c r="BR23" s="420"/>
      <c r="BS23" s="420"/>
      <c r="BT23" s="420"/>
      <c r="BU23" s="421"/>
      <c r="BV23" s="419">
        <v>27039880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9110</v>
      </c>
      <c r="R24" s="373"/>
      <c r="S24" s="373"/>
      <c r="T24" s="373"/>
      <c r="U24" s="373"/>
      <c r="V24" s="374"/>
      <c r="W24" s="462"/>
      <c r="X24" s="399"/>
      <c r="Y24" s="400"/>
      <c r="Z24" s="375" t="s">
        <v>174</v>
      </c>
      <c r="AA24" s="376"/>
      <c r="AB24" s="376"/>
      <c r="AC24" s="376"/>
      <c r="AD24" s="376"/>
      <c r="AE24" s="376"/>
      <c r="AF24" s="376"/>
      <c r="AG24" s="377"/>
      <c r="AH24" s="372">
        <v>782</v>
      </c>
      <c r="AI24" s="373"/>
      <c r="AJ24" s="373"/>
      <c r="AK24" s="373"/>
      <c r="AL24" s="374"/>
      <c r="AM24" s="372">
        <v>2247468</v>
      </c>
      <c r="AN24" s="373"/>
      <c r="AO24" s="373"/>
      <c r="AP24" s="373"/>
      <c r="AQ24" s="373"/>
      <c r="AR24" s="374"/>
      <c r="AS24" s="372">
        <v>2874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32530138</v>
      </c>
      <c r="BO24" s="420"/>
      <c r="BP24" s="420"/>
      <c r="BQ24" s="420"/>
      <c r="BR24" s="420"/>
      <c r="BS24" s="420"/>
      <c r="BT24" s="420"/>
      <c r="BU24" s="421"/>
      <c r="BV24" s="419">
        <v>33388183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7340</v>
      </c>
      <c r="R25" s="373"/>
      <c r="S25" s="373"/>
      <c r="T25" s="373"/>
      <c r="U25" s="373"/>
      <c r="V25" s="374"/>
      <c r="W25" s="462"/>
      <c r="X25" s="399"/>
      <c r="Y25" s="400"/>
      <c r="Z25" s="375" t="s">
        <v>177</v>
      </c>
      <c r="AA25" s="376"/>
      <c r="AB25" s="376"/>
      <c r="AC25" s="376"/>
      <c r="AD25" s="376"/>
      <c r="AE25" s="376"/>
      <c r="AF25" s="376"/>
      <c r="AG25" s="377"/>
      <c r="AH25" s="372">
        <v>151</v>
      </c>
      <c r="AI25" s="373"/>
      <c r="AJ25" s="373"/>
      <c r="AK25" s="373"/>
      <c r="AL25" s="374"/>
      <c r="AM25" s="372">
        <v>382181</v>
      </c>
      <c r="AN25" s="373"/>
      <c r="AO25" s="373"/>
      <c r="AP25" s="373"/>
      <c r="AQ25" s="373"/>
      <c r="AR25" s="374"/>
      <c r="AS25" s="372">
        <v>2531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8960665</v>
      </c>
      <c r="BO25" s="449"/>
      <c r="BP25" s="449"/>
      <c r="BQ25" s="449"/>
      <c r="BR25" s="449"/>
      <c r="BS25" s="449"/>
      <c r="BT25" s="449"/>
      <c r="BU25" s="450"/>
      <c r="BV25" s="448">
        <v>7063579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6040</v>
      </c>
      <c r="R26" s="373"/>
      <c r="S26" s="373"/>
      <c r="T26" s="373"/>
      <c r="U26" s="373"/>
      <c r="V26" s="374"/>
      <c r="W26" s="462"/>
      <c r="X26" s="399"/>
      <c r="Y26" s="400"/>
      <c r="Z26" s="375" t="s">
        <v>180</v>
      </c>
      <c r="AA26" s="430"/>
      <c r="AB26" s="430"/>
      <c r="AC26" s="430"/>
      <c r="AD26" s="430"/>
      <c r="AE26" s="430"/>
      <c r="AF26" s="430"/>
      <c r="AG26" s="431"/>
      <c r="AH26" s="372">
        <v>37</v>
      </c>
      <c r="AI26" s="373"/>
      <c r="AJ26" s="373"/>
      <c r="AK26" s="373"/>
      <c r="AL26" s="374"/>
      <c r="AM26" s="372">
        <v>115625</v>
      </c>
      <c r="AN26" s="373"/>
      <c r="AO26" s="373"/>
      <c r="AP26" s="373"/>
      <c r="AQ26" s="373"/>
      <c r="AR26" s="374"/>
      <c r="AS26" s="372">
        <v>3125</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4910</v>
      </c>
      <c r="R27" s="373"/>
      <c r="S27" s="373"/>
      <c r="T27" s="373"/>
      <c r="U27" s="373"/>
      <c r="V27" s="374"/>
      <c r="W27" s="462"/>
      <c r="X27" s="399"/>
      <c r="Y27" s="400"/>
      <c r="Z27" s="375" t="s">
        <v>183</v>
      </c>
      <c r="AA27" s="376"/>
      <c r="AB27" s="376"/>
      <c r="AC27" s="376"/>
      <c r="AD27" s="376"/>
      <c r="AE27" s="376"/>
      <c r="AF27" s="376"/>
      <c r="AG27" s="377"/>
      <c r="AH27" s="372">
        <v>32</v>
      </c>
      <c r="AI27" s="373"/>
      <c r="AJ27" s="373"/>
      <c r="AK27" s="373"/>
      <c r="AL27" s="374"/>
      <c r="AM27" s="372">
        <v>99088</v>
      </c>
      <c r="AN27" s="373"/>
      <c r="AO27" s="373"/>
      <c r="AP27" s="373"/>
      <c r="AQ27" s="373"/>
      <c r="AR27" s="374"/>
      <c r="AS27" s="372">
        <v>3097</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556779</v>
      </c>
      <c r="BO27" s="454"/>
      <c r="BP27" s="454"/>
      <c r="BQ27" s="454"/>
      <c r="BR27" s="454"/>
      <c r="BS27" s="454"/>
      <c r="BT27" s="454"/>
      <c r="BU27" s="455"/>
      <c r="BV27" s="453">
        <v>562464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4250</v>
      </c>
      <c r="R28" s="373"/>
      <c r="S28" s="373"/>
      <c r="T28" s="373"/>
      <c r="U28" s="373"/>
      <c r="V28" s="374"/>
      <c r="W28" s="462"/>
      <c r="X28" s="399"/>
      <c r="Y28" s="400"/>
      <c r="Z28" s="375" t="s">
        <v>186</v>
      </c>
      <c r="AA28" s="376"/>
      <c r="AB28" s="376"/>
      <c r="AC28" s="376"/>
      <c r="AD28" s="376"/>
      <c r="AE28" s="376"/>
      <c r="AF28" s="376"/>
      <c r="AG28" s="377"/>
      <c r="AH28" s="372" t="s">
        <v>140</v>
      </c>
      <c r="AI28" s="373"/>
      <c r="AJ28" s="373"/>
      <c r="AK28" s="373"/>
      <c r="AL28" s="374"/>
      <c r="AM28" s="372" t="s">
        <v>187</v>
      </c>
      <c r="AN28" s="373"/>
      <c r="AO28" s="373"/>
      <c r="AP28" s="373"/>
      <c r="AQ28" s="373"/>
      <c r="AR28" s="374"/>
      <c r="AS28" s="372" t="s">
        <v>187</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4320691</v>
      </c>
      <c r="BO28" s="449"/>
      <c r="BP28" s="449"/>
      <c r="BQ28" s="449"/>
      <c r="BR28" s="449"/>
      <c r="BS28" s="449"/>
      <c r="BT28" s="449"/>
      <c r="BU28" s="450"/>
      <c r="BV28" s="448">
        <v>5051147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24</v>
      </c>
      <c r="M29" s="373"/>
      <c r="N29" s="373"/>
      <c r="O29" s="373"/>
      <c r="P29" s="374"/>
      <c r="Q29" s="372">
        <v>3980</v>
      </c>
      <c r="R29" s="373"/>
      <c r="S29" s="373"/>
      <c r="T29" s="373"/>
      <c r="U29" s="373"/>
      <c r="V29" s="374"/>
      <c r="W29" s="463"/>
      <c r="X29" s="464"/>
      <c r="Y29" s="465"/>
      <c r="Z29" s="375" t="s">
        <v>190</v>
      </c>
      <c r="AA29" s="376"/>
      <c r="AB29" s="376"/>
      <c r="AC29" s="376"/>
      <c r="AD29" s="376"/>
      <c r="AE29" s="376"/>
      <c r="AF29" s="376"/>
      <c r="AG29" s="377"/>
      <c r="AH29" s="372">
        <v>814</v>
      </c>
      <c r="AI29" s="373"/>
      <c r="AJ29" s="373"/>
      <c r="AK29" s="373"/>
      <c r="AL29" s="374"/>
      <c r="AM29" s="372">
        <v>2346556</v>
      </c>
      <c r="AN29" s="373"/>
      <c r="AO29" s="373"/>
      <c r="AP29" s="373"/>
      <c r="AQ29" s="373"/>
      <c r="AR29" s="374"/>
      <c r="AS29" s="372">
        <v>2883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2126220</v>
      </c>
      <c r="BO29" s="420"/>
      <c r="BP29" s="420"/>
      <c r="BQ29" s="420"/>
      <c r="BR29" s="420"/>
      <c r="BS29" s="420"/>
      <c r="BT29" s="420"/>
      <c r="BU29" s="421"/>
      <c r="BV29" s="419">
        <v>2402753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5709517</v>
      </c>
      <c r="BO30" s="454"/>
      <c r="BP30" s="454"/>
      <c r="BQ30" s="454"/>
      <c r="BR30" s="454"/>
      <c r="BS30" s="454"/>
      <c r="BT30" s="454"/>
      <c r="BU30" s="455"/>
      <c r="BV30" s="453">
        <v>6160041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宅地造成事業特別会計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宮城県市町村職員退職手当組合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公益財団法人登米文化振興財団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宮城県市町村非常勤消防団員補償報償組合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株式会社とよま振興公社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宮城県市町村自治振興センター</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株式会社いしこし</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老人保健施設事業会計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宮城県後期高齢者医療広域連合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宮城県後期高齢者医療事業会計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MZwqbBQ2K9JoiOX62tOU8tHzuGTP6zhQjYdMxHjWcTZic9SlKbUpSGF6BUew89+ptGeEkxocgYk1j1x/o0v4A==" saltValue="h0lYdFYxAwgezirvzKFa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4" t="s">
        <v>579</v>
      </c>
      <c r="D34" s="1154"/>
      <c r="E34" s="1155"/>
      <c r="F34" s="32">
        <v>10.59</v>
      </c>
      <c r="G34" s="33">
        <v>10.16</v>
      </c>
      <c r="H34" s="33">
        <v>10.1</v>
      </c>
      <c r="I34" s="33">
        <v>9.76</v>
      </c>
      <c r="J34" s="34">
        <v>9.5299999999999994</v>
      </c>
      <c r="K34" s="22"/>
      <c r="L34" s="22"/>
      <c r="M34" s="22"/>
      <c r="N34" s="22"/>
      <c r="O34" s="22"/>
      <c r="P34" s="22"/>
    </row>
    <row r="35" spans="1:16" ht="39" customHeight="1" x14ac:dyDescent="0.15">
      <c r="A35" s="22"/>
      <c r="B35" s="35"/>
      <c r="C35" s="1148" t="s">
        <v>580</v>
      </c>
      <c r="D35" s="1149"/>
      <c r="E35" s="1150"/>
      <c r="F35" s="36">
        <v>4.04</v>
      </c>
      <c r="G35" s="37">
        <v>6.25</v>
      </c>
      <c r="H35" s="37">
        <v>3.1</v>
      </c>
      <c r="I35" s="37">
        <v>4.24</v>
      </c>
      <c r="J35" s="38">
        <v>4.29</v>
      </c>
      <c r="K35" s="22"/>
      <c r="L35" s="22"/>
      <c r="M35" s="22"/>
      <c r="N35" s="22"/>
      <c r="O35" s="22"/>
      <c r="P35" s="22"/>
    </row>
    <row r="36" spans="1:16" ht="39" customHeight="1" x14ac:dyDescent="0.15">
      <c r="A36" s="22"/>
      <c r="B36" s="35"/>
      <c r="C36" s="1148" t="s">
        <v>581</v>
      </c>
      <c r="D36" s="1149"/>
      <c r="E36" s="1150"/>
      <c r="F36" s="36" t="s">
        <v>582</v>
      </c>
      <c r="G36" s="37" t="s">
        <v>583</v>
      </c>
      <c r="H36" s="37" t="s">
        <v>584</v>
      </c>
      <c r="I36" s="37">
        <v>0.18</v>
      </c>
      <c r="J36" s="38">
        <v>2.36</v>
      </c>
      <c r="K36" s="22"/>
      <c r="L36" s="22"/>
      <c r="M36" s="22"/>
      <c r="N36" s="22"/>
      <c r="O36" s="22"/>
      <c r="P36" s="22"/>
    </row>
    <row r="37" spans="1:16" ht="39" customHeight="1" x14ac:dyDescent="0.15">
      <c r="A37" s="22"/>
      <c r="B37" s="35"/>
      <c r="C37" s="1148" t="s">
        <v>585</v>
      </c>
      <c r="D37" s="1149"/>
      <c r="E37" s="1150"/>
      <c r="F37" s="36" t="s">
        <v>528</v>
      </c>
      <c r="G37" s="37" t="s">
        <v>528</v>
      </c>
      <c r="H37" s="37">
        <v>0.63</v>
      </c>
      <c r="I37" s="37">
        <v>1.23</v>
      </c>
      <c r="J37" s="38">
        <v>1.54</v>
      </c>
      <c r="K37" s="22"/>
      <c r="L37" s="22"/>
      <c r="M37" s="22"/>
      <c r="N37" s="22"/>
      <c r="O37" s="22"/>
      <c r="P37" s="22"/>
    </row>
    <row r="38" spans="1:16" ht="39" customHeight="1" x14ac:dyDescent="0.15">
      <c r="A38" s="22"/>
      <c r="B38" s="35"/>
      <c r="C38" s="1148" t="s">
        <v>586</v>
      </c>
      <c r="D38" s="1149"/>
      <c r="E38" s="1150"/>
      <c r="F38" s="36">
        <v>1.27</v>
      </c>
      <c r="G38" s="37">
        <v>0.54</v>
      </c>
      <c r="H38" s="37">
        <v>0.84</v>
      </c>
      <c r="I38" s="37">
        <v>1.06</v>
      </c>
      <c r="J38" s="38">
        <v>1.38</v>
      </c>
      <c r="K38" s="22"/>
      <c r="L38" s="22"/>
      <c r="M38" s="22"/>
      <c r="N38" s="22"/>
      <c r="O38" s="22"/>
      <c r="P38" s="22"/>
    </row>
    <row r="39" spans="1:16" ht="39" customHeight="1" x14ac:dyDescent="0.15">
      <c r="A39" s="22"/>
      <c r="B39" s="35"/>
      <c r="C39" s="1148" t="s">
        <v>587</v>
      </c>
      <c r="D39" s="1149"/>
      <c r="E39" s="1150"/>
      <c r="F39" s="36">
        <v>1.17</v>
      </c>
      <c r="G39" s="37">
        <v>1.25</v>
      </c>
      <c r="H39" s="37">
        <v>1.1399999999999999</v>
      </c>
      <c r="I39" s="37">
        <v>1.42</v>
      </c>
      <c r="J39" s="38">
        <v>1.07</v>
      </c>
      <c r="K39" s="22"/>
      <c r="L39" s="22"/>
      <c r="M39" s="22"/>
      <c r="N39" s="22"/>
      <c r="O39" s="22"/>
      <c r="P39" s="22"/>
    </row>
    <row r="40" spans="1:16" ht="39" customHeight="1" x14ac:dyDescent="0.15">
      <c r="A40" s="22"/>
      <c r="B40" s="35"/>
      <c r="C40" s="1148" t="s">
        <v>588</v>
      </c>
      <c r="D40" s="1149"/>
      <c r="E40" s="1150"/>
      <c r="F40" s="36">
        <v>0.13</v>
      </c>
      <c r="G40" s="37">
        <v>0.21</v>
      </c>
      <c r="H40" s="37">
        <v>0.24</v>
      </c>
      <c r="I40" s="37">
        <v>0.19</v>
      </c>
      <c r="J40" s="38">
        <v>0.13</v>
      </c>
      <c r="K40" s="22"/>
      <c r="L40" s="22"/>
      <c r="M40" s="22"/>
      <c r="N40" s="22"/>
      <c r="O40" s="22"/>
      <c r="P40" s="22"/>
    </row>
    <row r="41" spans="1:16" ht="39" customHeight="1" x14ac:dyDescent="0.15">
      <c r="A41" s="22"/>
      <c r="B41" s="35"/>
      <c r="C41" s="1148" t="s">
        <v>589</v>
      </c>
      <c r="D41" s="1149"/>
      <c r="E41" s="1150"/>
      <c r="F41" s="36">
        <v>7.0000000000000007E-2</v>
      </c>
      <c r="G41" s="37">
        <v>0.05</v>
      </c>
      <c r="H41" s="37">
        <v>0.05</v>
      </c>
      <c r="I41" s="37">
        <v>0.05</v>
      </c>
      <c r="J41" s="38">
        <v>7.0000000000000007E-2</v>
      </c>
      <c r="K41" s="22"/>
      <c r="L41" s="22"/>
      <c r="M41" s="22"/>
      <c r="N41" s="22"/>
      <c r="O41" s="22"/>
      <c r="P41" s="22"/>
    </row>
    <row r="42" spans="1:16" ht="39" customHeight="1" x14ac:dyDescent="0.15">
      <c r="A42" s="22"/>
      <c r="B42" s="39"/>
      <c r="C42" s="1148" t="s">
        <v>590</v>
      </c>
      <c r="D42" s="1149"/>
      <c r="E42" s="1150"/>
      <c r="F42" s="36" t="s">
        <v>528</v>
      </c>
      <c r="G42" s="37" t="s">
        <v>528</v>
      </c>
      <c r="H42" s="37" t="s">
        <v>528</v>
      </c>
      <c r="I42" s="37" t="s">
        <v>528</v>
      </c>
      <c r="J42" s="38" t="s">
        <v>528</v>
      </c>
      <c r="K42" s="22"/>
      <c r="L42" s="22"/>
      <c r="M42" s="22"/>
      <c r="N42" s="22"/>
      <c r="O42" s="22"/>
      <c r="P42" s="22"/>
    </row>
    <row r="43" spans="1:16" ht="39" customHeight="1" thickBot="1" x14ac:dyDescent="0.2">
      <c r="A43" s="22"/>
      <c r="B43" s="40"/>
      <c r="C43" s="1151" t="s">
        <v>591</v>
      </c>
      <c r="D43" s="1152"/>
      <c r="E43" s="1153"/>
      <c r="F43" s="41">
        <v>0.35</v>
      </c>
      <c r="G43" s="42">
        <v>0.81</v>
      </c>
      <c r="H43" s="42">
        <v>0</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C+asSPn6KJONmDAslCpZjcgUfgKTCbZn2XhsMljdPoBnvz2hvhpGgm6CbkkRMpcZBDj+J1eew84RodKd+guFw==" saltValue="c63upglcPPvkLlAr5ab3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79" t="s">
        <v>10</v>
      </c>
      <c r="C45" s="1180"/>
      <c r="D45" s="58"/>
      <c r="E45" s="1185" t="s">
        <v>11</v>
      </c>
      <c r="F45" s="1185"/>
      <c r="G45" s="1185"/>
      <c r="H45" s="1185"/>
      <c r="I45" s="1185"/>
      <c r="J45" s="1186"/>
      <c r="K45" s="59">
        <v>4160</v>
      </c>
      <c r="L45" s="60">
        <v>4147</v>
      </c>
      <c r="M45" s="60">
        <v>4345</v>
      </c>
      <c r="N45" s="60">
        <v>4468</v>
      </c>
      <c r="O45" s="61">
        <v>5176</v>
      </c>
      <c r="P45" s="48"/>
      <c r="Q45" s="48"/>
      <c r="R45" s="48"/>
      <c r="S45" s="48"/>
      <c r="T45" s="48"/>
      <c r="U45" s="48"/>
    </row>
    <row r="46" spans="1:21" ht="30.75" customHeight="1" x14ac:dyDescent="0.15">
      <c r="A46" s="48"/>
      <c r="B46" s="1181"/>
      <c r="C46" s="1182"/>
      <c r="D46" s="62"/>
      <c r="E46" s="1158" t="s">
        <v>12</v>
      </c>
      <c r="F46" s="1158"/>
      <c r="G46" s="1158"/>
      <c r="H46" s="1158"/>
      <c r="I46" s="1158"/>
      <c r="J46" s="1159"/>
      <c r="K46" s="63" t="s">
        <v>528</v>
      </c>
      <c r="L46" s="64" t="s">
        <v>528</v>
      </c>
      <c r="M46" s="64" t="s">
        <v>528</v>
      </c>
      <c r="N46" s="64" t="s">
        <v>528</v>
      </c>
      <c r="O46" s="65" t="s">
        <v>528</v>
      </c>
      <c r="P46" s="48"/>
      <c r="Q46" s="48"/>
      <c r="R46" s="48"/>
      <c r="S46" s="48"/>
      <c r="T46" s="48"/>
      <c r="U46" s="48"/>
    </row>
    <row r="47" spans="1:21" ht="30.75" customHeight="1" x14ac:dyDescent="0.15">
      <c r="A47" s="48"/>
      <c r="B47" s="1181"/>
      <c r="C47" s="1182"/>
      <c r="D47" s="62"/>
      <c r="E47" s="1158" t="s">
        <v>13</v>
      </c>
      <c r="F47" s="1158"/>
      <c r="G47" s="1158"/>
      <c r="H47" s="1158"/>
      <c r="I47" s="1158"/>
      <c r="J47" s="1159"/>
      <c r="K47" s="63">
        <v>102</v>
      </c>
      <c r="L47" s="64">
        <v>100</v>
      </c>
      <c r="M47" s="64">
        <v>99</v>
      </c>
      <c r="N47" s="64">
        <v>97</v>
      </c>
      <c r="O47" s="65">
        <v>91</v>
      </c>
      <c r="P47" s="48"/>
      <c r="Q47" s="48"/>
      <c r="R47" s="48"/>
      <c r="S47" s="48"/>
      <c r="T47" s="48"/>
      <c r="U47" s="48"/>
    </row>
    <row r="48" spans="1:21" ht="30.75" customHeight="1" x14ac:dyDescent="0.15">
      <c r="A48" s="48"/>
      <c r="B48" s="1181"/>
      <c r="C48" s="1182"/>
      <c r="D48" s="62"/>
      <c r="E48" s="1158" t="s">
        <v>14</v>
      </c>
      <c r="F48" s="1158"/>
      <c r="G48" s="1158"/>
      <c r="H48" s="1158"/>
      <c r="I48" s="1158"/>
      <c r="J48" s="1159"/>
      <c r="K48" s="63">
        <v>2017</v>
      </c>
      <c r="L48" s="64">
        <v>1984</v>
      </c>
      <c r="M48" s="64">
        <v>1786</v>
      </c>
      <c r="N48" s="64">
        <v>1848</v>
      </c>
      <c r="O48" s="65">
        <v>1890</v>
      </c>
      <c r="P48" s="48"/>
      <c r="Q48" s="48"/>
      <c r="R48" s="48"/>
      <c r="S48" s="48"/>
      <c r="T48" s="48"/>
      <c r="U48" s="48"/>
    </row>
    <row r="49" spans="1:21" ht="30.75" customHeight="1" x14ac:dyDescent="0.15">
      <c r="A49" s="48"/>
      <c r="B49" s="1181"/>
      <c r="C49" s="1182"/>
      <c r="D49" s="62"/>
      <c r="E49" s="1158" t="s">
        <v>15</v>
      </c>
      <c r="F49" s="1158"/>
      <c r="G49" s="1158"/>
      <c r="H49" s="1158"/>
      <c r="I49" s="1158"/>
      <c r="J49" s="1159"/>
      <c r="K49" s="63" t="s">
        <v>528</v>
      </c>
      <c r="L49" s="64" t="s">
        <v>528</v>
      </c>
      <c r="M49" s="64" t="s">
        <v>528</v>
      </c>
      <c r="N49" s="64" t="s">
        <v>528</v>
      </c>
      <c r="O49" s="65" t="s">
        <v>528</v>
      </c>
      <c r="P49" s="48"/>
      <c r="Q49" s="48"/>
      <c r="R49" s="48"/>
      <c r="S49" s="48"/>
      <c r="T49" s="48"/>
      <c r="U49" s="48"/>
    </row>
    <row r="50" spans="1:21" ht="30.75" customHeight="1" x14ac:dyDescent="0.15">
      <c r="A50" s="48"/>
      <c r="B50" s="1181"/>
      <c r="C50" s="1182"/>
      <c r="D50" s="62"/>
      <c r="E50" s="1158" t="s">
        <v>16</v>
      </c>
      <c r="F50" s="1158"/>
      <c r="G50" s="1158"/>
      <c r="H50" s="1158"/>
      <c r="I50" s="1158"/>
      <c r="J50" s="1159"/>
      <c r="K50" s="63">
        <v>23</v>
      </c>
      <c r="L50" s="64">
        <v>21</v>
      </c>
      <c r="M50" s="64">
        <v>25</v>
      </c>
      <c r="N50" s="64">
        <v>20</v>
      </c>
      <c r="O50" s="65">
        <v>6</v>
      </c>
      <c r="P50" s="48"/>
      <c r="Q50" s="48"/>
      <c r="R50" s="48"/>
      <c r="S50" s="48"/>
      <c r="T50" s="48"/>
      <c r="U50" s="48"/>
    </row>
    <row r="51" spans="1:21" ht="30.75" customHeight="1" x14ac:dyDescent="0.15">
      <c r="A51" s="48"/>
      <c r="B51" s="1183"/>
      <c r="C51" s="1184"/>
      <c r="D51" s="66"/>
      <c r="E51" s="1158" t="s">
        <v>17</v>
      </c>
      <c r="F51" s="1158"/>
      <c r="G51" s="1158"/>
      <c r="H51" s="1158"/>
      <c r="I51" s="1158"/>
      <c r="J51" s="1159"/>
      <c r="K51" s="63" t="s">
        <v>528</v>
      </c>
      <c r="L51" s="64" t="s">
        <v>528</v>
      </c>
      <c r="M51" s="64" t="s">
        <v>528</v>
      </c>
      <c r="N51" s="64" t="s">
        <v>528</v>
      </c>
      <c r="O51" s="65" t="s">
        <v>528</v>
      </c>
      <c r="P51" s="48"/>
      <c r="Q51" s="48"/>
      <c r="R51" s="48"/>
      <c r="S51" s="48"/>
      <c r="T51" s="48"/>
      <c r="U51" s="48"/>
    </row>
    <row r="52" spans="1:21" ht="30.75" customHeight="1" x14ac:dyDescent="0.15">
      <c r="A52" s="48"/>
      <c r="B52" s="1156" t="s">
        <v>18</v>
      </c>
      <c r="C52" s="1157"/>
      <c r="D52" s="66"/>
      <c r="E52" s="1158" t="s">
        <v>19</v>
      </c>
      <c r="F52" s="1158"/>
      <c r="G52" s="1158"/>
      <c r="H52" s="1158"/>
      <c r="I52" s="1158"/>
      <c r="J52" s="1159"/>
      <c r="K52" s="63">
        <v>4710</v>
      </c>
      <c r="L52" s="64">
        <v>4647</v>
      </c>
      <c r="M52" s="64">
        <v>4640</v>
      </c>
      <c r="N52" s="64">
        <v>4873</v>
      </c>
      <c r="O52" s="65">
        <v>4815</v>
      </c>
      <c r="P52" s="48"/>
      <c r="Q52" s="48"/>
      <c r="R52" s="48"/>
      <c r="S52" s="48"/>
      <c r="T52" s="48"/>
      <c r="U52" s="48"/>
    </row>
    <row r="53" spans="1:21" ht="30.75" customHeight="1" thickBot="1" x14ac:dyDescent="0.2">
      <c r="A53" s="48"/>
      <c r="B53" s="1160" t="s">
        <v>20</v>
      </c>
      <c r="C53" s="1161"/>
      <c r="D53" s="67"/>
      <c r="E53" s="1162" t="s">
        <v>21</v>
      </c>
      <c r="F53" s="1162"/>
      <c r="G53" s="1162"/>
      <c r="H53" s="1162"/>
      <c r="I53" s="1162"/>
      <c r="J53" s="1163"/>
      <c r="K53" s="68">
        <v>1592</v>
      </c>
      <c r="L53" s="69">
        <v>1605</v>
      </c>
      <c r="M53" s="69">
        <v>1615</v>
      </c>
      <c r="N53" s="69">
        <v>1560</v>
      </c>
      <c r="O53" s="70">
        <v>2348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4" t="s">
        <v>25</v>
      </c>
      <c r="C58" s="1165"/>
      <c r="D58" s="1170" t="s">
        <v>26</v>
      </c>
      <c r="E58" s="1171"/>
      <c r="F58" s="1171"/>
      <c r="G58" s="1171"/>
      <c r="H58" s="1171"/>
      <c r="I58" s="1171"/>
      <c r="J58" s="1172"/>
      <c r="K58" s="83">
        <v>0</v>
      </c>
      <c r="L58" s="84">
        <v>0</v>
      </c>
      <c r="M58" s="84">
        <v>0</v>
      </c>
      <c r="N58" s="84">
        <v>0</v>
      </c>
      <c r="O58" s="85">
        <v>0</v>
      </c>
    </row>
    <row r="59" spans="1:21" ht="31.5" customHeight="1" x14ac:dyDescent="0.15">
      <c r="B59" s="1166"/>
      <c r="C59" s="1167"/>
      <c r="D59" s="1173" t="s">
        <v>27</v>
      </c>
      <c r="E59" s="1174"/>
      <c r="F59" s="1174"/>
      <c r="G59" s="1174"/>
      <c r="H59" s="1174"/>
      <c r="I59" s="1174"/>
      <c r="J59" s="1175"/>
      <c r="K59" s="86">
        <v>230</v>
      </c>
      <c r="L59" s="87">
        <v>285</v>
      </c>
      <c r="M59" s="87">
        <v>390</v>
      </c>
      <c r="N59" s="87">
        <v>470</v>
      </c>
      <c r="O59" s="88">
        <v>425</v>
      </c>
    </row>
    <row r="60" spans="1:21" ht="31.5" customHeight="1" thickBot="1" x14ac:dyDescent="0.2">
      <c r="B60" s="1168"/>
      <c r="C60" s="1169"/>
      <c r="D60" s="1176" t="s">
        <v>28</v>
      </c>
      <c r="E60" s="1177"/>
      <c r="F60" s="1177"/>
      <c r="G60" s="1177"/>
      <c r="H60" s="1177"/>
      <c r="I60" s="1177"/>
      <c r="J60" s="1178"/>
      <c r="K60" s="89">
        <v>138</v>
      </c>
      <c r="L60" s="90">
        <v>164</v>
      </c>
      <c r="M60" s="90">
        <v>219</v>
      </c>
      <c r="N60" s="90">
        <v>257</v>
      </c>
      <c r="O60" s="91">
        <v>226</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01WuzMMe+ZRNl0jt415yKUIJOvqKKEr+WCkFz200IFpeyluj8bFL/EjjidowA9SvBKrUWVq0nq8yNb93Tin/A==" saltValue="G7/oXPs6aWGt2Gf4DoOL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569</v>
      </c>
      <c r="J40" s="103" t="s">
        <v>570</v>
      </c>
      <c r="K40" s="103" t="s">
        <v>571</v>
      </c>
      <c r="L40" s="103" t="s">
        <v>572</v>
      </c>
      <c r="M40" s="104" t="s">
        <v>573</v>
      </c>
    </row>
    <row r="41" spans="2:13" ht="27.75" customHeight="1" x14ac:dyDescent="0.15">
      <c r="B41" s="1199" t="s">
        <v>31</v>
      </c>
      <c r="C41" s="1200"/>
      <c r="D41" s="105"/>
      <c r="E41" s="1201" t="s">
        <v>32</v>
      </c>
      <c r="F41" s="1201"/>
      <c r="G41" s="1201"/>
      <c r="H41" s="1202"/>
      <c r="I41" s="355">
        <v>51351</v>
      </c>
      <c r="J41" s="356">
        <v>52629</v>
      </c>
      <c r="K41" s="356">
        <v>52278</v>
      </c>
      <c r="L41" s="356">
        <v>50712</v>
      </c>
      <c r="M41" s="357">
        <v>48277</v>
      </c>
    </row>
    <row r="42" spans="2:13" ht="27.75" customHeight="1" x14ac:dyDescent="0.15">
      <c r="B42" s="1189"/>
      <c r="C42" s="1190"/>
      <c r="D42" s="106"/>
      <c r="E42" s="1193" t="s">
        <v>33</v>
      </c>
      <c r="F42" s="1193"/>
      <c r="G42" s="1193"/>
      <c r="H42" s="1194"/>
      <c r="I42" s="358">
        <v>36</v>
      </c>
      <c r="J42" s="359">
        <v>21</v>
      </c>
      <c r="K42" s="359">
        <v>3</v>
      </c>
      <c r="L42" s="359" t="s">
        <v>528</v>
      </c>
      <c r="M42" s="360" t="s">
        <v>528</v>
      </c>
    </row>
    <row r="43" spans="2:13" ht="27.75" customHeight="1" x14ac:dyDescent="0.15">
      <c r="B43" s="1189"/>
      <c r="C43" s="1190"/>
      <c r="D43" s="106"/>
      <c r="E43" s="1193" t="s">
        <v>34</v>
      </c>
      <c r="F43" s="1193"/>
      <c r="G43" s="1193"/>
      <c r="H43" s="1194"/>
      <c r="I43" s="358">
        <v>32356</v>
      </c>
      <c r="J43" s="359">
        <v>32085</v>
      </c>
      <c r="K43" s="359">
        <v>29758</v>
      </c>
      <c r="L43" s="359">
        <v>27015</v>
      </c>
      <c r="M43" s="360">
        <v>24324</v>
      </c>
    </row>
    <row r="44" spans="2:13" ht="27.75" customHeight="1" x14ac:dyDescent="0.15">
      <c r="B44" s="1189"/>
      <c r="C44" s="1190"/>
      <c r="D44" s="106"/>
      <c r="E44" s="1193" t="s">
        <v>35</v>
      </c>
      <c r="F44" s="1193"/>
      <c r="G44" s="1193"/>
      <c r="H44" s="1194"/>
      <c r="I44" s="358" t="s">
        <v>528</v>
      </c>
      <c r="J44" s="359" t="s">
        <v>528</v>
      </c>
      <c r="K44" s="359" t="s">
        <v>528</v>
      </c>
      <c r="L44" s="359" t="s">
        <v>528</v>
      </c>
      <c r="M44" s="360" t="s">
        <v>528</v>
      </c>
    </row>
    <row r="45" spans="2:13" ht="27.75" customHeight="1" x14ac:dyDescent="0.15">
      <c r="B45" s="1189"/>
      <c r="C45" s="1190"/>
      <c r="D45" s="106"/>
      <c r="E45" s="1193" t="s">
        <v>36</v>
      </c>
      <c r="F45" s="1193"/>
      <c r="G45" s="1193"/>
      <c r="H45" s="1194"/>
      <c r="I45" s="358">
        <v>6030</v>
      </c>
      <c r="J45" s="359">
        <v>5673</v>
      </c>
      <c r="K45" s="359">
        <v>5358</v>
      </c>
      <c r="L45" s="359">
        <v>5493</v>
      </c>
      <c r="M45" s="360">
        <v>5096</v>
      </c>
    </row>
    <row r="46" spans="2:13" ht="27.75" customHeight="1" x14ac:dyDescent="0.15">
      <c r="B46" s="1189"/>
      <c r="C46" s="1190"/>
      <c r="D46" s="107"/>
      <c r="E46" s="1193" t="s">
        <v>37</v>
      </c>
      <c r="F46" s="1193"/>
      <c r="G46" s="1193"/>
      <c r="H46" s="1194"/>
      <c r="I46" s="358">
        <v>13</v>
      </c>
      <c r="J46" s="359">
        <v>13</v>
      </c>
      <c r="K46" s="359">
        <v>8</v>
      </c>
      <c r="L46" s="359" t="s">
        <v>528</v>
      </c>
      <c r="M46" s="360" t="s">
        <v>528</v>
      </c>
    </row>
    <row r="47" spans="2:13" ht="27.75" customHeight="1" x14ac:dyDescent="0.15">
      <c r="B47" s="1189"/>
      <c r="C47" s="1190"/>
      <c r="D47" s="108"/>
      <c r="E47" s="1203" t="s">
        <v>38</v>
      </c>
      <c r="F47" s="1204"/>
      <c r="G47" s="1204"/>
      <c r="H47" s="1205"/>
      <c r="I47" s="358" t="s">
        <v>528</v>
      </c>
      <c r="J47" s="359" t="s">
        <v>528</v>
      </c>
      <c r="K47" s="359" t="s">
        <v>528</v>
      </c>
      <c r="L47" s="359" t="s">
        <v>528</v>
      </c>
      <c r="M47" s="360" t="s">
        <v>528</v>
      </c>
    </row>
    <row r="48" spans="2:13" ht="27.75" customHeight="1" x14ac:dyDescent="0.15">
      <c r="B48" s="1189"/>
      <c r="C48" s="1190"/>
      <c r="D48" s="106"/>
      <c r="E48" s="1193" t="s">
        <v>39</v>
      </c>
      <c r="F48" s="1193"/>
      <c r="G48" s="1193"/>
      <c r="H48" s="1194"/>
      <c r="I48" s="358" t="s">
        <v>528</v>
      </c>
      <c r="J48" s="359" t="s">
        <v>528</v>
      </c>
      <c r="K48" s="359" t="s">
        <v>528</v>
      </c>
      <c r="L48" s="359" t="s">
        <v>528</v>
      </c>
      <c r="M48" s="360" t="s">
        <v>528</v>
      </c>
    </row>
    <row r="49" spans="2:13" ht="27.75" customHeight="1" x14ac:dyDescent="0.15">
      <c r="B49" s="1191"/>
      <c r="C49" s="1192"/>
      <c r="D49" s="106"/>
      <c r="E49" s="1193" t="s">
        <v>40</v>
      </c>
      <c r="F49" s="1193"/>
      <c r="G49" s="1193"/>
      <c r="H49" s="1194"/>
      <c r="I49" s="358" t="s">
        <v>528</v>
      </c>
      <c r="J49" s="359" t="s">
        <v>528</v>
      </c>
      <c r="K49" s="359" t="s">
        <v>528</v>
      </c>
      <c r="L49" s="359" t="s">
        <v>528</v>
      </c>
      <c r="M49" s="360" t="s">
        <v>528</v>
      </c>
    </row>
    <row r="50" spans="2:13" ht="27.75" customHeight="1" x14ac:dyDescent="0.15">
      <c r="B50" s="1187" t="s">
        <v>41</v>
      </c>
      <c r="C50" s="1188"/>
      <c r="D50" s="109"/>
      <c r="E50" s="1193" t="s">
        <v>42</v>
      </c>
      <c r="F50" s="1193"/>
      <c r="G50" s="1193"/>
      <c r="H50" s="1194"/>
      <c r="I50" s="358">
        <v>14214</v>
      </c>
      <c r="J50" s="359">
        <v>12997</v>
      </c>
      <c r="K50" s="359">
        <v>13886</v>
      </c>
      <c r="L50" s="359">
        <v>14288</v>
      </c>
      <c r="M50" s="360">
        <v>12362</v>
      </c>
    </row>
    <row r="51" spans="2:13" ht="27.75" customHeight="1" x14ac:dyDescent="0.15">
      <c r="B51" s="1189"/>
      <c r="C51" s="1190"/>
      <c r="D51" s="106"/>
      <c r="E51" s="1193" t="s">
        <v>43</v>
      </c>
      <c r="F51" s="1193"/>
      <c r="G51" s="1193"/>
      <c r="H51" s="1194"/>
      <c r="I51" s="358">
        <v>784</v>
      </c>
      <c r="J51" s="359">
        <v>778</v>
      </c>
      <c r="K51" s="359">
        <v>763</v>
      </c>
      <c r="L51" s="359">
        <v>748</v>
      </c>
      <c r="M51" s="360">
        <v>785</v>
      </c>
    </row>
    <row r="52" spans="2:13" ht="27.75" customHeight="1" x14ac:dyDescent="0.15">
      <c r="B52" s="1191"/>
      <c r="C52" s="1192"/>
      <c r="D52" s="106"/>
      <c r="E52" s="1193" t="s">
        <v>44</v>
      </c>
      <c r="F52" s="1193"/>
      <c r="G52" s="1193"/>
      <c r="H52" s="1194"/>
      <c r="I52" s="358">
        <v>53357</v>
      </c>
      <c r="J52" s="359">
        <v>54449</v>
      </c>
      <c r="K52" s="359">
        <v>54403</v>
      </c>
      <c r="L52" s="359">
        <v>52524</v>
      </c>
      <c r="M52" s="360">
        <v>50061</v>
      </c>
    </row>
    <row r="53" spans="2:13" ht="27.75" customHeight="1" thickBot="1" x14ac:dyDescent="0.2">
      <c r="B53" s="1195" t="s">
        <v>45</v>
      </c>
      <c r="C53" s="1196"/>
      <c r="D53" s="110"/>
      <c r="E53" s="1197" t="s">
        <v>46</v>
      </c>
      <c r="F53" s="1197"/>
      <c r="G53" s="1197"/>
      <c r="H53" s="1198"/>
      <c r="I53" s="361">
        <v>21430</v>
      </c>
      <c r="J53" s="362">
        <v>22198</v>
      </c>
      <c r="K53" s="362">
        <v>18353</v>
      </c>
      <c r="L53" s="362">
        <v>15659</v>
      </c>
      <c r="M53" s="363">
        <v>14489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8Jh9yGVLpUwasf9foh/DIF/E4bbtDyyKh8IE47bTHAfmjA1oCB4ed6h78tWCFceNJ8EP2PKhHpsNtGR/wQuxiQ==" saltValue="wSB5s7NPymQhOBFJGKLX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4" t="s">
        <v>49</v>
      </c>
      <c r="D55" s="1214"/>
      <c r="E55" s="1215"/>
      <c r="F55" s="122">
        <v>5468</v>
      </c>
      <c r="G55" s="122">
        <v>5051</v>
      </c>
      <c r="H55" s="123">
        <v>4321</v>
      </c>
    </row>
    <row r="56" spans="2:8" ht="52.5" customHeight="1" x14ac:dyDescent="0.15">
      <c r="B56" s="124"/>
      <c r="C56" s="1216" t="s">
        <v>50</v>
      </c>
      <c r="D56" s="1216"/>
      <c r="E56" s="1217"/>
      <c r="F56" s="125">
        <v>1668</v>
      </c>
      <c r="G56" s="125">
        <v>2403</v>
      </c>
      <c r="H56" s="126">
        <v>2126</v>
      </c>
    </row>
    <row r="57" spans="2:8" ht="53.25" customHeight="1" x14ac:dyDescent="0.15">
      <c r="B57" s="124"/>
      <c r="C57" s="1218" t="s">
        <v>51</v>
      </c>
      <c r="D57" s="1218"/>
      <c r="E57" s="1219"/>
      <c r="F57" s="127">
        <v>5745</v>
      </c>
      <c r="G57" s="127">
        <v>6160</v>
      </c>
      <c r="H57" s="128">
        <v>5710</v>
      </c>
    </row>
    <row r="58" spans="2:8" ht="45.75" customHeight="1" x14ac:dyDescent="0.15">
      <c r="B58" s="129"/>
      <c r="C58" s="1206" t="s">
        <v>607</v>
      </c>
      <c r="D58" s="1207"/>
      <c r="E58" s="1208"/>
      <c r="F58" s="130">
        <v>2670</v>
      </c>
      <c r="G58" s="130">
        <v>2711</v>
      </c>
      <c r="H58" s="131">
        <v>2733</v>
      </c>
    </row>
    <row r="59" spans="2:8" ht="45.75" customHeight="1" x14ac:dyDescent="0.15">
      <c r="B59" s="129"/>
      <c r="C59" s="1206" t="s">
        <v>609</v>
      </c>
      <c r="D59" s="1207"/>
      <c r="E59" s="1208"/>
      <c r="F59" s="130">
        <v>430</v>
      </c>
      <c r="G59" s="130">
        <v>781</v>
      </c>
      <c r="H59" s="131">
        <v>823</v>
      </c>
    </row>
    <row r="60" spans="2:8" ht="45.75" customHeight="1" x14ac:dyDescent="0.15">
      <c r="B60" s="129"/>
      <c r="C60" s="1206" t="s">
        <v>610</v>
      </c>
      <c r="D60" s="1207"/>
      <c r="E60" s="1208"/>
      <c r="F60" s="130">
        <v>650</v>
      </c>
      <c r="G60" s="130">
        <v>700</v>
      </c>
      <c r="H60" s="131">
        <v>645</v>
      </c>
    </row>
    <row r="61" spans="2:8" ht="45.75" customHeight="1" x14ac:dyDescent="0.15">
      <c r="B61" s="129"/>
      <c r="C61" s="1206" t="s">
        <v>608</v>
      </c>
      <c r="D61" s="1207"/>
      <c r="E61" s="1208"/>
      <c r="F61" s="130">
        <v>970</v>
      </c>
      <c r="G61" s="130">
        <v>789</v>
      </c>
      <c r="H61" s="131">
        <v>512</v>
      </c>
    </row>
    <row r="62" spans="2:8" ht="45.75" customHeight="1" thickBot="1" x14ac:dyDescent="0.2">
      <c r="B62" s="132"/>
      <c r="C62" s="1209" t="s">
        <v>611</v>
      </c>
      <c r="D62" s="1210"/>
      <c r="E62" s="1211"/>
      <c r="F62" s="133">
        <v>376</v>
      </c>
      <c r="G62" s="133">
        <v>356</v>
      </c>
      <c r="H62" s="134">
        <v>335</v>
      </c>
    </row>
    <row r="63" spans="2:8" ht="52.5" customHeight="1" thickBot="1" x14ac:dyDescent="0.2">
      <c r="B63" s="135"/>
      <c r="C63" s="1212" t="s">
        <v>52</v>
      </c>
      <c r="D63" s="1212"/>
      <c r="E63" s="1213"/>
      <c r="F63" s="136">
        <v>12880</v>
      </c>
      <c r="G63" s="136">
        <v>13614</v>
      </c>
      <c r="H63" s="137">
        <v>12156</v>
      </c>
    </row>
    <row r="64" spans="2:8" x14ac:dyDescent="0.15"/>
  </sheetData>
  <sheetProtection algorithmName="SHA-512" hashValue="I/hNCOhhUGRH1kQddTqt0T2JvD5D3JvO1S1PMm02dKHrCe1tL37IyIq6a4Uw9va/KFgnfk36A6sGxubuew32pg==" saltValue="WnMD3h4ncpfSYt+Ar8k8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566</v>
      </c>
      <c r="G2" s="151"/>
      <c r="H2" s="152"/>
    </row>
    <row r="3" spans="1:8" x14ac:dyDescent="0.15">
      <c r="A3" s="148" t="s">
        <v>559</v>
      </c>
      <c r="B3" s="153"/>
      <c r="C3" s="154"/>
      <c r="D3" s="155">
        <v>152784</v>
      </c>
      <c r="E3" s="156"/>
      <c r="F3" s="157">
        <v>79245</v>
      </c>
      <c r="G3" s="158"/>
      <c r="H3" s="159"/>
    </row>
    <row r="4" spans="1:8" x14ac:dyDescent="0.15">
      <c r="A4" s="160"/>
      <c r="B4" s="161"/>
      <c r="C4" s="162"/>
      <c r="D4" s="163">
        <v>51778</v>
      </c>
      <c r="E4" s="164"/>
      <c r="F4" s="165">
        <v>40378</v>
      </c>
      <c r="G4" s="166"/>
      <c r="H4" s="167"/>
    </row>
    <row r="5" spans="1:8" x14ac:dyDescent="0.15">
      <c r="A5" s="148" t="s">
        <v>561</v>
      </c>
      <c r="B5" s="153"/>
      <c r="C5" s="154"/>
      <c r="D5" s="155">
        <v>94445</v>
      </c>
      <c r="E5" s="156"/>
      <c r="F5" s="157">
        <v>71604</v>
      </c>
      <c r="G5" s="158"/>
      <c r="H5" s="159"/>
    </row>
    <row r="6" spans="1:8" x14ac:dyDescent="0.15">
      <c r="A6" s="160"/>
      <c r="B6" s="161"/>
      <c r="C6" s="162"/>
      <c r="D6" s="163">
        <v>39524</v>
      </c>
      <c r="E6" s="164"/>
      <c r="F6" s="165">
        <v>45121</v>
      </c>
      <c r="G6" s="166"/>
      <c r="H6" s="167"/>
    </row>
    <row r="7" spans="1:8" x14ac:dyDescent="0.15">
      <c r="A7" s="148" t="s">
        <v>562</v>
      </c>
      <c r="B7" s="153"/>
      <c r="C7" s="154"/>
      <c r="D7" s="155">
        <v>54108</v>
      </c>
      <c r="E7" s="156"/>
      <c r="F7" s="157">
        <v>67009</v>
      </c>
      <c r="G7" s="158"/>
      <c r="H7" s="159"/>
    </row>
    <row r="8" spans="1:8" x14ac:dyDescent="0.15">
      <c r="A8" s="160"/>
      <c r="B8" s="161"/>
      <c r="C8" s="162"/>
      <c r="D8" s="163">
        <v>33053</v>
      </c>
      <c r="E8" s="164"/>
      <c r="F8" s="165">
        <v>43028</v>
      </c>
      <c r="G8" s="166"/>
      <c r="H8" s="167"/>
    </row>
    <row r="9" spans="1:8" x14ac:dyDescent="0.15">
      <c r="A9" s="148" t="s">
        <v>563</v>
      </c>
      <c r="B9" s="153"/>
      <c r="C9" s="154"/>
      <c r="D9" s="155">
        <v>35468</v>
      </c>
      <c r="E9" s="156"/>
      <c r="F9" s="157">
        <v>40807</v>
      </c>
      <c r="G9" s="158"/>
      <c r="H9" s="159"/>
    </row>
    <row r="10" spans="1:8" x14ac:dyDescent="0.15">
      <c r="A10" s="160"/>
      <c r="B10" s="161"/>
      <c r="C10" s="162"/>
      <c r="D10" s="163">
        <v>12146</v>
      </c>
      <c r="E10" s="164"/>
      <c r="F10" s="165">
        <v>19520</v>
      </c>
      <c r="G10" s="166"/>
      <c r="H10" s="167"/>
    </row>
    <row r="11" spans="1:8" x14ac:dyDescent="0.15">
      <c r="A11" s="148" t="s">
        <v>564</v>
      </c>
      <c r="B11" s="153"/>
      <c r="C11" s="154"/>
      <c r="D11" s="155">
        <v>29371</v>
      </c>
      <c r="E11" s="156"/>
      <c r="F11" s="157">
        <v>37343</v>
      </c>
      <c r="G11" s="158"/>
      <c r="H11" s="159"/>
    </row>
    <row r="12" spans="1:8" x14ac:dyDescent="0.15">
      <c r="A12" s="160"/>
      <c r="B12" s="161"/>
      <c r="C12" s="168"/>
      <c r="D12" s="163">
        <v>10024</v>
      </c>
      <c r="E12" s="164"/>
      <c r="F12" s="165">
        <v>17633</v>
      </c>
      <c r="G12" s="166"/>
      <c r="H12" s="167"/>
    </row>
    <row r="13" spans="1:8" x14ac:dyDescent="0.15">
      <c r="A13" s="148"/>
      <c r="B13" s="153"/>
      <c r="C13" s="169"/>
      <c r="D13" s="170">
        <v>73235</v>
      </c>
      <c r="E13" s="171"/>
      <c r="F13" s="172">
        <v>59202</v>
      </c>
      <c r="G13" s="173"/>
      <c r="H13" s="159"/>
    </row>
    <row r="14" spans="1:8" x14ac:dyDescent="0.15">
      <c r="A14" s="160"/>
      <c r="B14" s="161"/>
      <c r="C14" s="162"/>
      <c r="D14" s="163">
        <v>29305</v>
      </c>
      <c r="E14" s="164"/>
      <c r="F14" s="165">
        <v>33136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4.04</v>
      </c>
      <c r="C19" s="174">
        <f>ROUND(VALUE(SUBSTITUTE(実質収支比率等に係る経年分析!G$48,"▲","-")),2)</f>
        <v>6.25</v>
      </c>
      <c r="D19" s="174">
        <f>ROUND(VALUE(SUBSTITUTE(実質収支比率等に係る経年分析!H$48,"▲","-")),2)</f>
        <v>3.11</v>
      </c>
      <c r="E19" s="174">
        <f>ROUND(VALUE(SUBSTITUTE(実質収支比率等に係る経年分析!I$48,"▲","-")),2)</f>
        <v>4.25</v>
      </c>
      <c r="F19" s="174">
        <f>ROUND(VALUE(SUBSTITUTE(実質収支比率等に係る経年分析!J$48,"▲","-")),2)</f>
        <v>4.3</v>
      </c>
    </row>
    <row r="20" spans="1:11" x14ac:dyDescent="0.15">
      <c r="A20" s="174" t="s">
        <v>56</v>
      </c>
      <c r="B20" s="174">
        <f>ROUND(VALUE(SUBSTITUTE(実質収支比率等に係る経年分析!F$47,"▲","-")),2)</f>
        <v>21.46</v>
      </c>
      <c r="C20" s="174">
        <f>ROUND(VALUE(SUBSTITUTE(実質収支比率等に係る経年分析!G$47,"▲","-")),2)</f>
        <v>19.41</v>
      </c>
      <c r="D20" s="174">
        <f>ROUND(VALUE(SUBSTITUTE(実質収支比率等に係る経年分析!H$47,"▲","-")),2)</f>
        <v>20.55</v>
      </c>
      <c r="E20" s="174">
        <f>ROUND(VALUE(SUBSTITUTE(実質収支比率等に係る経年分析!I$47,"▲","-")),2)</f>
        <v>18.41</v>
      </c>
      <c r="F20" s="174">
        <f>ROUND(VALUE(SUBSTITUTE(実質収支比率等に係る経年分析!J$47,"▲","-")),2)</f>
        <v>16.3</v>
      </c>
    </row>
    <row r="21" spans="1:11" x14ac:dyDescent="0.15">
      <c r="A21" s="174" t="s">
        <v>57</v>
      </c>
      <c r="B21" s="174">
        <f>IF(ISNUMBER(VALUE(SUBSTITUTE(実質収支比率等に係る経年分析!F$49,"▲","-"))),ROUND(VALUE(SUBSTITUTE(実質収支比率等に係る経年分析!F$49,"▲","-")),2),NA())</f>
        <v>-4.49</v>
      </c>
      <c r="C21" s="174">
        <f>IF(ISNUMBER(VALUE(SUBSTITUTE(実質収支比率等に係る経年分析!G$49,"▲","-"))),ROUND(VALUE(SUBSTITUTE(実質収支比率等に係る経年分析!G$49,"▲","-")),2),NA())</f>
        <v>-2.5299999999999998</v>
      </c>
      <c r="D21" s="174">
        <f>IF(ISNUMBER(VALUE(SUBSTITUTE(実質収支比率等に係る経年分析!H$49,"▲","-"))),ROUND(VALUE(SUBSTITUTE(実質収支比率等に係る経年分析!H$49,"▲","-")),2),NA())</f>
        <v>-4.9800000000000004</v>
      </c>
      <c r="E21" s="174">
        <f>IF(ISNUMBER(VALUE(SUBSTITUTE(実質収支比率等に係る経年分析!I$49,"▲","-"))),ROUND(VALUE(SUBSTITUTE(実質収支比率等に係る経年分析!I$49,"▲","-")),2),NA())</f>
        <v>-1.85</v>
      </c>
      <c r="F21" s="174">
        <f>IF(ISNUMBER(VALUE(SUBSTITUTE(実質収支比率等に係る経年分析!J$49,"▲","-"))),ROUND(VALUE(SUBSTITUTE(実質収支比率等に係る経年分析!J$49,"▲","-")),2),NA())</f>
        <v>-5.12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老人保健施設事業会計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1.1399999999999999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1.07</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1.38</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1.54</v>
      </c>
    </row>
    <row r="34" spans="1:16" x14ac:dyDescent="0.15">
      <c r="A34" s="175" t="str">
        <f>IF(連結実質赤字比率に係る赤字・黒字の構成分析!C$36="",NA(),連結実質赤字比率に係る赤字・黒字の構成分析!C$36)</f>
        <v>病院事業会計</v>
      </c>
      <c r="B34" s="175">
        <f>IF(ROUND(VALUE(SUBSTITUTE(連結実質赤字比率に係る赤字・黒字の構成分析!F$36,"▲", "-")), 2) &lt; 0, ABS(ROUND(VALUE(SUBSTITUTE(連結実質赤字比率に係る赤字・黒字の構成分析!F$36,"▲", "-")), 2)), NA())</f>
        <v>4.0199999999999996</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3.84</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2.09</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9.5299999999999994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4710</v>
      </c>
      <c r="E42" s="176"/>
      <c r="F42" s="176"/>
      <c r="G42" s="176">
        <f>'実質公債費比率（分子）の構造'!L$52</f>
        <v>4647</v>
      </c>
      <c r="H42" s="176"/>
      <c r="I42" s="176"/>
      <c r="J42" s="176">
        <f>'実質公債費比率（分子）の構造'!M$52</f>
        <v>4640</v>
      </c>
      <c r="K42" s="176"/>
      <c r="L42" s="176"/>
      <c r="M42" s="176">
        <f>'実質公債費比率（分子）の構造'!N$52</f>
        <v>4873</v>
      </c>
      <c r="N42" s="176"/>
      <c r="O42" s="176"/>
      <c r="P42" s="176">
        <f>'実質公債費比率（分子）の構造'!O$52</f>
        <v>4815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23</v>
      </c>
      <c r="C44" s="176"/>
      <c r="D44" s="176"/>
      <c r="E44" s="176">
        <f>'実質公債費比率（分子）の構造'!L$50</f>
        <v>21</v>
      </c>
      <c r="F44" s="176"/>
      <c r="G44" s="176"/>
      <c r="H44" s="176">
        <f>'実質公債費比率（分子）の構造'!M$50</f>
        <v>25</v>
      </c>
      <c r="I44" s="176"/>
      <c r="J44" s="176"/>
      <c r="K44" s="176">
        <f>'実質公債費比率（分子）の構造'!N$50</f>
        <v>20</v>
      </c>
      <c r="L44" s="176"/>
      <c r="M44" s="176"/>
      <c r="N44" s="176">
        <f>'実質公債費比率（分子）の構造'!O$50</f>
        <v>6</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2017</v>
      </c>
      <c r="C46" s="176"/>
      <c r="D46" s="176"/>
      <c r="E46" s="176">
        <f>'実質公債費比率（分子）の構造'!L$48</f>
        <v>1984</v>
      </c>
      <c r="F46" s="176"/>
      <c r="G46" s="176"/>
      <c r="H46" s="176">
        <f>'実質公債費比率（分子）の構造'!M$48</f>
        <v>1786</v>
      </c>
      <c r="I46" s="176"/>
      <c r="J46" s="176"/>
      <c r="K46" s="176">
        <f>'実質公債費比率（分子）の構造'!N$48</f>
        <v>1848</v>
      </c>
      <c r="L46" s="176"/>
      <c r="M46" s="176"/>
      <c r="N46" s="176">
        <f>'実質公債費比率（分子）の構造'!O$48</f>
        <v>1890</v>
      </c>
      <c r="O46" s="176"/>
      <c r="P46" s="176"/>
    </row>
    <row r="47" spans="1:16" x14ac:dyDescent="0.15">
      <c r="A47" s="176" t="s">
        <v>69</v>
      </c>
      <c r="B47" s="176">
        <f>'実質公債費比率（分子）の構造'!K$47</f>
        <v>102</v>
      </c>
      <c r="C47" s="176"/>
      <c r="D47" s="176"/>
      <c r="E47" s="176">
        <f>'実質公債費比率（分子）の構造'!L$47</f>
        <v>100</v>
      </c>
      <c r="F47" s="176"/>
      <c r="G47" s="176"/>
      <c r="H47" s="176">
        <f>'実質公債費比率（分子）の構造'!M$47</f>
        <v>99</v>
      </c>
      <c r="I47" s="176"/>
      <c r="J47" s="176"/>
      <c r="K47" s="176">
        <f>'実質公債費比率（分子）の構造'!N$47</f>
        <v>97</v>
      </c>
      <c r="L47" s="176"/>
      <c r="M47" s="176"/>
      <c r="N47" s="176">
        <f>'実質公債費比率（分子）の構造'!O$47</f>
        <v>91</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4160</v>
      </c>
      <c r="C49" s="176"/>
      <c r="D49" s="176"/>
      <c r="E49" s="176">
        <f>'実質公債費比率（分子）の構造'!L$45</f>
        <v>4147</v>
      </c>
      <c r="F49" s="176"/>
      <c r="G49" s="176"/>
      <c r="H49" s="176">
        <f>'実質公債費比率（分子）の構造'!M$45</f>
        <v>4345</v>
      </c>
      <c r="I49" s="176"/>
      <c r="J49" s="176"/>
      <c r="K49" s="176">
        <f>'実質公債費比率（分子）の構造'!N$45</f>
        <v>4468</v>
      </c>
      <c r="L49" s="176"/>
      <c r="M49" s="176"/>
      <c r="N49" s="176">
        <f>'実質公債費比率（分子）の構造'!O$45</f>
        <v>5176</v>
      </c>
      <c r="O49" s="176"/>
      <c r="P49" s="176"/>
    </row>
    <row r="50" spans="1:16" x14ac:dyDescent="0.15">
      <c r="A50" s="176" t="s">
        <v>72</v>
      </c>
      <c r="B50" s="176" t="e">
        <f>NA()</f>
        <v>#N/A</v>
      </c>
      <c r="C50" s="176">
        <f>IF(ISNUMBER('実質公債費比率（分子）の構造'!K$53),'実質公債費比率（分子）の構造'!K$53,NA())</f>
        <v>1592</v>
      </c>
      <c r="D50" s="176" t="e">
        <f>NA()</f>
        <v>#N/A</v>
      </c>
      <c r="E50" s="176" t="e">
        <f>NA()</f>
        <v>#N/A</v>
      </c>
      <c r="F50" s="176">
        <f>IF(ISNUMBER('実質公債費比率（分子）の構造'!L$53),'実質公債費比率（分子）の構造'!L$53,NA())</f>
        <v>1605</v>
      </c>
      <c r="G50" s="176" t="e">
        <f>NA()</f>
        <v>#N/A</v>
      </c>
      <c r="H50" s="176" t="e">
        <f>NA()</f>
        <v>#N/A</v>
      </c>
      <c r="I50" s="176">
        <f>IF(ISNUMBER('実質公債費比率（分子）の構造'!M$53),'実質公債費比率（分子）の構造'!M$53,NA())</f>
        <v>1615</v>
      </c>
      <c r="J50" s="176" t="e">
        <f>NA()</f>
        <v>#N/A</v>
      </c>
      <c r="K50" s="176" t="e">
        <f>NA()</f>
        <v>#N/A</v>
      </c>
      <c r="L50" s="176">
        <f>IF(ISNUMBER('実質公債費比率（分子）の構造'!N$53),'実質公債費比率（分子）の構造'!N$53,NA())</f>
        <v>1560</v>
      </c>
      <c r="M50" s="176" t="e">
        <f>NA()</f>
        <v>#N/A</v>
      </c>
      <c r="N50" s="176" t="e">
        <f>NA()</f>
        <v>#N/A</v>
      </c>
      <c r="O50" s="176">
        <f>IF(ISNUMBER('実質公債費比率（分子）の構造'!O$53),'実質公債費比率（分子）の構造'!O$53,NA())</f>
        <v>2348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53357</v>
      </c>
      <c r="E56" s="175"/>
      <c r="F56" s="175"/>
      <c r="G56" s="175">
        <f>'将来負担比率（分子）の構造'!J$52</f>
        <v>54449</v>
      </c>
      <c r="H56" s="175"/>
      <c r="I56" s="175"/>
      <c r="J56" s="175">
        <f>'将来負担比率（分子）の構造'!K$52</f>
        <v>54403</v>
      </c>
      <c r="K56" s="175"/>
      <c r="L56" s="175"/>
      <c r="M56" s="175">
        <f>'将来負担比率（分子）の構造'!L$52</f>
        <v>52524</v>
      </c>
      <c r="N56" s="175"/>
      <c r="O56" s="175"/>
      <c r="P56" s="175">
        <f>'将来負担比率（分子）の構造'!M$52</f>
        <v>50061</v>
      </c>
    </row>
    <row r="57" spans="1:16" x14ac:dyDescent="0.15">
      <c r="A57" s="175" t="s">
        <v>43</v>
      </c>
      <c r="B57" s="175"/>
      <c r="C57" s="175"/>
      <c r="D57" s="175">
        <f>'将来負担比率（分子）の構造'!I$51</f>
        <v>784</v>
      </c>
      <c r="E57" s="175"/>
      <c r="F57" s="175"/>
      <c r="G57" s="175">
        <f>'将来負担比率（分子）の構造'!J$51</f>
        <v>778</v>
      </c>
      <c r="H57" s="175"/>
      <c r="I57" s="175"/>
      <c r="J57" s="175">
        <f>'将来負担比率（分子）の構造'!K$51</f>
        <v>763</v>
      </c>
      <c r="K57" s="175"/>
      <c r="L57" s="175"/>
      <c r="M57" s="175">
        <f>'将来負担比率（分子）の構造'!L$51</f>
        <v>748</v>
      </c>
      <c r="N57" s="175"/>
      <c r="O57" s="175"/>
      <c r="P57" s="175">
        <f>'将来負担比率（分子）の構造'!M$51</f>
        <v>785</v>
      </c>
    </row>
    <row r="58" spans="1:16" x14ac:dyDescent="0.15">
      <c r="A58" s="175" t="s">
        <v>42</v>
      </c>
      <c r="B58" s="175"/>
      <c r="C58" s="175"/>
      <c r="D58" s="175">
        <f>'将来負担比率（分子）の構造'!I$50</f>
        <v>14214</v>
      </c>
      <c r="E58" s="175"/>
      <c r="F58" s="175"/>
      <c r="G58" s="175">
        <f>'将来負担比率（分子）の構造'!J$50</f>
        <v>12997</v>
      </c>
      <c r="H58" s="175"/>
      <c r="I58" s="175"/>
      <c r="J58" s="175">
        <f>'将来負担比率（分子）の構造'!K$50</f>
        <v>13886</v>
      </c>
      <c r="K58" s="175"/>
      <c r="L58" s="175"/>
      <c r="M58" s="175">
        <f>'将来負担比率（分子）の構造'!L$50</f>
        <v>14288</v>
      </c>
      <c r="N58" s="175"/>
      <c r="O58" s="175"/>
      <c r="P58" s="175">
        <f>'将来負担比率（分子）の構造'!M$50</f>
        <v>12362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13</v>
      </c>
      <c r="C61" s="175"/>
      <c r="D61" s="175"/>
      <c r="E61" s="175">
        <f>'将来負担比率（分子）の構造'!J$46</f>
        <v>13</v>
      </c>
      <c r="F61" s="175"/>
      <c r="G61" s="175"/>
      <c r="H61" s="175">
        <f>'将来負担比率（分子）の構造'!K$46</f>
        <v>8</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6030</v>
      </c>
      <c r="C62" s="175"/>
      <c r="D62" s="175"/>
      <c r="E62" s="175">
        <f>'将来負担比率（分子）の構造'!J$45</f>
        <v>5673</v>
      </c>
      <c r="F62" s="175"/>
      <c r="G62" s="175"/>
      <c r="H62" s="175">
        <f>'将来負担比率（分子）の構造'!K$45</f>
        <v>5358</v>
      </c>
      <c r="I62" s="175"/>
      <c r="J62" s="175"/>
      <c r="K62" s="175">
        <f>'将来負担比率（分子）の構造'!L$45</f>
        <v>5493</v>
      </c>
      <c r="L62" s="175"/>
      <c r="M62" s="175"/>
      <c r="N62" s="175">
        <f>'将来負担比率（分子）の構造'!M$45</f>
        <v>5096</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32356</v>
      </c>
      <c r="C64" s="175"/>
      <c r="D64" s="175"/>
      <c r="E64" s="175">
        <f>'将来負担比率（分子）の構造'!J$43</f>
        <v>32085</v>
      </c>
      <c r="F64" s="175"/>
      <c r="G64" s="175"/>
      <c r="H64" s="175">
        <f>'将来負担比率（分子）の構造'!K$43</f>
        <v>29758</v>
      </c>
      <c r="I64" s="175"/>
      <c r="J64" s="175"/>
      <c r="K64" s="175">
        <f>'将来負担比率（分子）の構造'!L$43</f>
        <v>27015</v>
      </c>
      <c r="L64" s="175"/>
      <c r="M64" s="175"/>
      <c r="N64" s="175">
        <f>'将来負担比率（分子）の構造'!M$43</f>
        <v>24324</v>
      </c>
      <c r="O64" s="175"/>
      <c r="P64" s="175"/>
    </row>
    <row r="65" spans="1:16" x14ac:dyDescent="0.15">
      <c r="A65" s="175" t="s">
        <v>33</v>
      </c>
      <c r="B65" s="175">
        <f>'将来負担比率（分子）の構造'!I$42</f>
        <v>36</v>
      </c>
      <c r="C65" s="175"/>
      <c r="D65" s="175"/>
      <c r="E65" s="175">
        <f>'将来負担比率（分子）の構造'!J$42</f>
        <v>21</v>
      </c>
      <c r="F65" s="175"/>
      <c r="G65" s="175"/>
      <c r="H65" s="175">
        <f>'将来負担比率（分子）の構造'!K$42</f>
        <v>3</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51351</v>
      </c>
      <c r="C66" s="175"/>
      <c r="D66" s="175"/>
      <c r="E66" s="175">
        <f>'将来負担比率（分子）の構造'!J$41</f>
        <v>52629</v>
      </c>
      <c r="F66" s="175"/>
      <c r="G66" s="175"/>
      <c r="H66" s="175">
        <f>'将来負担比率（分子）の構造'!K$41</f>
        <v>52278</v>
      </c>
      <c r="I66" s="175"/>
      <c r="J66" s="175"/>
      <c r="K66" s="175">
        <f>'将来負担比率（分子）の構造'!L$41</f>
        <v>50712</v>
      </c>
      <c r="L66" s="175"/>
      <c r="M66" s="175"/>
      <c r="N66" s="175">
        <f>'将来負担比率（分子）の構造'!M$41</f>
        <v>48277</v>
      </c>
      <c r="O66" s="175"/>
      <c r="P66" s="175"/>
    </row>
    <row r="67" spans="1:16" x14ac:dyDescent="0.15">
      <c r="A67" s="175" t="s">
        <v>76</v>
      </c>
      <c r="B67" s="175" t="e">
        <f>NA()</f>
        <v>#N/A</v>
      </c>
      <c r="C67" s="175">
        <f>IF(ISNUMBER('将来負担比率（分子）の構造'!I$53), IF('将来負担比率（分子）の構造'!I$53 &lt; 0, 0, '将来負担比率（分子）の構造'!I$53), NA())</f>
        <v>21430</v>
      </c>
      <c r="D67" s="175" t="e">
        <f>NA()</f>
        <v>#N/A</v>
      </c>
      <c r="E67" s="175" t="e">
        <f>NA()</f>
        <v>#N/A</v>
      </c>
      <c r="F67" s="175">
        <f>IF(ISNUMBER('将来負担比率（分子）の構造'!J$53), IF('将来負担比率（分子）の構造'!J$53 &lt; 0, 0, '将来負担比率（分子）の構造'!J$53), NA())</f>
        <v>22198</v>
      </c>
      <c r="G67" s="175" t="e">
        <f>NA()</f>
        <v>#N/A</v>
      </c>
      <c r="H67" s="175" t="e">
        <f>NA()</f>
        <v>#N/A</v>
      </c>
      <c r="I67" s="175">
        <f>IF(ISNUMBER('将来負担比率（分子）の構造'!K$53), IF('将来負担比率（分子）の構造'!K$53 &lt; 0, 0, '将来負担比率（分子）の構造'!K$53), NA())</f>
        <v>18353</v>
      </c>
      <c r="J67" s="175" t="e">
        <f>NA()</f>
        <v>#N/A</v>
      </c>
      <c r="K67" s="175" t="e">
        <f>NA()</f>
        <v>#N/A</v>
      </c>
      <c r="L67" s="175">
        <f>IF(ISNUMBER('将来負担比率（分子）の構造'!L$53), IF('将来負担比率（分子）の構造'!L$53 &lt; 0, 0, '将来負担比率（分子）の構造'!L$53), NA())</f>
        <v>15659</v>
      </c>
      <c r="M67" s="175" t="e">
        <f>NA()</f>
        <v>#N/A</v>
      </c>
      <c r="N67" s="175" t="e">
        <f>NA()</f>
        <v>#N/A</v>
      </c>
      <c r="O67" s="175">
        <f>IF(ISNUMBER('将来負担比率（分子）の構造'!M$53), IF('将来負担比率（分子）の構造'!M$53 &lt; 0, 0, '将来負担比率（分子）の構造'!M$53), NA())</f>
        <v>14489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5468</v>
      </c>
      <c r="C72" s="179">
        <f>基金残高に係る経年分析!G55</f>
        <v>5051</v>
      </c>
      <c r="D72" s="179">
        <f>基金残高に係る経年分析!H55</f>
        <v>4321</v>
      </c>
    </row>
    <row r="73" spans="1:16" x14ac:dyDescent="0.15">
      <c r="A73" s="178" t="s">
        <v>79</v>
      </c>
      <c r="B73" s="179">
        <f>基金残高に係る経年分析!F56</f>
        <v>1668</v>
      </c>
      <c r="C73" s="179">
        <f>基金残高に係る経年分析!G56</f>
        <v>2403</v>
      </c>
      <c r="D73" s="179">
        <f>基金残高に係る経年分析!H56</f>
        <v>2126</v>
      </c>
    </row>
    <row r="74" spans="1:16" x14ac:dyDescent="0.15">
      <c r="A74" s="178" t="s">
        <v>80</v>
      </c>
      <c r="B74" s="179">
        <f>基金残高に係る経年分析!F57</f>
        <v>5745</v>
      </c>
      <c r="C74" s="179">
        <f>基金残高に係る経年分析!G57</f>
        <v>6160</v>
      </c>
      <c r="D74" s="179">
        <f>基金残高に係る経年分析!H57</f>
        <v>5710</v>
      </c>
    </row>
  </sheetData>
  <sheetProtection algorithmName="SHA-512" hashValue="2GApVpCVdNSUFZULOhOePqmsPm/31WgDAo6DhK2OFBY1/AmxsBx/VJ1r4qS3S1eZ2Zhe6/HypUZyWDWg662Geg==" saltValue="LTcTN1J0JzBCAm1jptyE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3" sqref="B3:AO3"/>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7744897</v>
      </c>
      <c r="S5" s="677"/>
      <c r="T5" s="677"/>
      <c r="U5" s="677"/>
      <c r="V5" s="677"/>
      <c r="W5" s="677"/>
      <c r="X5" s="677"/>
      <c r="Y5" s="702"/>
      <c r="Z5" s="715">
        <v>16.8</v>
      </c>
      <c r="AA5" s="715"/>
      <c r="AB5" s="715"/>
      <c r="AC5" s="715"/>
      <c r="AD5" s="716">
        <v>7744897</v>
      </c>
      <c r="AE5" s="716"/>
      <c r="AF5" s="716"/>
      <c r="AG5" s="716"/>
      <c r="AH5" s="716"/>
      <c r="AI5" s="716"/>
      <c r="AJ5" s="716"/>
      <c r="AK5" s="716"/>
      <c r="AL5" s="703">
        <v>29.3</v>
      </c>
      <c r="AM5" s="685"/>
      <c r="AN5" s="685"/>
      <c r="AO5" s="704"/>
      <c r="AP5" s="679" t="s">
        <v>231</v>
      </c>
      <c r="AQ5" s="680"/>
      <c r="AR5" s="680"/>
      <c r="AS5" s="680"/>
      <c r="AT5" s="680"/>
      <c r="AU5" s="680"/>
      <c r="AV5" s="680"/>
      <c r="AW5" s="680"/>
      <c r="AX5" s="680"/>
      <c r="AY5" s="680"/>
      <c r="AZ5" s="680"/>
      <c r="BA5" s="680"/>
      <c r="BB5" s="680"/>
      <c r="BC5" s="680"/>
      <c r="BD5" s="680"/>
      <c r="BE5" s="680"/>
      <c r="BF5" s="681"/>
      <c r="BG5" s="621">
        <v>7744238</v>
      </c>
      <c r="BH5" s="622"/>
      <c r="BI5" s="622"/>
      <c r="BJ5" s="622"/>
      <c r="BK5" s="622"/>
      <c r="BL5" s="622"/>
      <c r="BM5" s="622"/>
      <c r="BN5" s="623"/>
      <c r="BO5" s="659">
        <v>100</v>
      </c>
      <c r="BP5" s="659"/>
      <c r="BQ5" s="659"/>
      <c r="BR5" s="659"/>
      <c r="BS5" s="660" t="s">
        <v>232</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740108</v>
      </c>
      <c r="S6" s="622"/>
      <c r="T6" s="622"/>
      <c r="U6" s="622"/>
      <c r="V6" s="622"/>
      <c r="W6" s="622"/>
      <c r="X6" s="622"/>
      <c r="Y6" s="623"/>
      <c r="Z6" s="659">
        <v>1.6</v>
      </c>
      <c r="AA6" s="659"/>
      <c r="AB6" s="659"/>
      <c r="AC6" s="659"/>
      <c r="AD6" s="660">
        <v>740108</v>
      </c>
      <c r="AE6" s="660"/>
      <c r="AF6" s="660"/>
      <c r="AG6" s="660"/>
      <c r="AH6" s="660"/>
      <c r="AI6" s="660"/>
      <c r="AJ6" s="660"/>
      <c r="AK6" s="660"/>
      <c r="AL6" s="624">
        <v>2.8</v>
      </c>
      <c r="AM6" s="625"/>
      <c r="AN6" s="625"/>
      <c r="AO6" s="661"/>
      <c r="AP6" s="618" t="s">
        <v>237</v>
      </c>
      <c r="AQ6" s="619"/>
      <c r="AR6" s="619"/>
      <c r="AS6" s="619"/>
      <c r="AT6" s="619"/>
      <c r="AU6" s="619"/>
      <c r="AV6" s="619"/>
      <c r="AW6" s="619"/>
      <c r="AX6" s="619"/>
      <c r="AY6" s="619"/>
      <c r="AZ6" s="619"/>
      <c r="BA6" s="619"/>
      <c r="BB6" s="619"/>
      <c r="BC6" s="619"/>
      <c r="BD6" s="619"/>
      <c r="BE6" s="619"/>
      <c r="BF6" s="620"/>
      <c r="BG6" s="621">
        <v>7744238</v>
      </c>
      <c r="BH6" s="622"/>
      <c r="BI6" s="622"/>
      <c r="BJ6" s="622"/>
      <c r="BK6" s="622"/>
      <c r="BL6" s="622"/>
      <c r="BM6" s="622"/>
      <c r="BN6" s="623"/>
      <c r="BO6" s="659">
        <v>100</v>
      </c>
      <c r="BP6" s="659"/>
      <c r="BQ6" s="659"/>
      <c r="BR6" s="659"/>
      <c r="BS6" s="660" t="s">
        <v>187</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281714</v>
      </c>
      <c r="CS6" s="622"/>
      <c r="CT6" s="622"/>
      <c r="CU6" s="622"/>
      <c r="CV6" s="622"/>
      <c r="CW6" s="622"/>
      <c r="CX6" s="622"/>
      <c r="CY6" s="623"/>
      <c r="CZ6" s="703">
        <v>0.6</v>
      </c>
      <c r="DA6" s="685"/>
      <c r="DB6" s="685"/>
      <c r="DC6" s="705"/>
      <c r="DD6" s="627" t="s">
        <v>232</v>
      </c>
      <c r="DE6" s="622"/>
      <c r="DF6" s="622"/>
      <c r="DG6" s="622"/>
      <c r="DH6" s="622"/>
      <c r="DI6" s="622"/>
      <c r="DJ6" s="622"/>
      <c r="DK6" s="622"/>
      <c r="DL6" s="622"/>
      <c r="DM6" s="622"/>
      <c r="DN6" s="622"/>
      <c r="DO6" s="622"/>
      <c r="DP6" s="623"/>
      <c r="DQ6" s="627">
        <v>281090</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1969</v>
      </c>
      <c r="S7" s="622"/>
      <c r="T7" s="622"/>
      <c r="U7" s="622"/>
      <c r="V7" s="622"/>
      <c r="W7" s="622"/>
      <c r="X7" s="622"/>
      <c r="Y7" s="623"/>
      <c r="Z7" s="659">
        <v>0</v>
      </c>
      <c r="AA7" s="659"/>
      <c r="AB7" s="659"/>
      <c r="AC7" s="659"/>
      <c r="AD7" s="660">
        <v>1969</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3155785</v>
      </c>
      <c r="BH7" s="622"/>
      <c r="BI7" s="622"/>
      <c r="BJ7" s="622"/>
      <c r="BK7" s="622"/>
      <c r="BL7" s="622"/>
      <c r="BM7" s="622"/>
      <c r="BN7" s="623"/>
      <c r="BO7" s="659">
        <v>40.700000000000003</v>
      </c>
      <c r="BP7" s="659"/>
      <c r="BQ7" s="659"/>
      <c r="BR7" s="659"/>
      <c r="BS7" s="660" t="s">
        <v>187</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5004931</v>
      </c>
      <c r="CS7" s="622"/>
      <c r="CT7" s="622"/>
      <c r="CU7" s="622"/>
      <c r="CV7" s="622"/>
      <c r="CW7" s="622"/>
      <c r="CX7" s="622"/>
      <c r="CY7" s="623"/>
      <c r="CZ7" s="659">
        <v>11.1</v>
      </c>
      <c r="DA7" s="659"/>
      <c r="DB7" s="659"/>
      <c r="DC7" s="659"/>
      <c r="DD7" s="627">
        <v>35644</v>
      </c>
      <c r="DE7" s="622"/>
      <c r="DF7" s="622"/>
      <c r="DG7" s="622"/>
      <c r="DH7" s="622"/>
      <c r="DI7" s="622"/>
      <c r="DJ7" s="622"/>
      <c r="DK7" s="622"/>
      <c r="DL7" s="622"/>
      <c r="DM7" s="622"/>
      <c r="DN7" s="622"/>
      <c r="DO7" s="622"/>
      <c r="DP7" s="623"/>
      <c r="DQ7" s="627">
        <v>4059714</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23940</v>
      </c>
      <c r="S8" s="622"/>
      <c r="T8" s="622"/>
      <c r="U8" s="622"/>
      <c r="V8" s="622"/>
      <c r="W8" s="622"/>
      <c r="X8" s="622"/>
      <c r="Y8" s="623"/>
      <c r="Z8" s="659">
        <v>0.1</v>
      </c>
      <c r="AA8" s="659"/>
      <c r="AB8" s="659"/>
      <c r="AC8" s="659"/>
      <c r="AD8" s="660">
        <v>23940</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112641</v>
      </c>
      <c r="BH8" s="622"/>
      <c r="BI8" s="622"/>
      <c r="BJ8" s="622"/>
      <c r="BK8" s="622"/>
      <c r="BL8" s="622"/>
      <c r="BM8" s="622"/>
      <c r="BN8" s="623"/>
      <c r="BO8" s="659">
        <v>1.5</v>
      </c>
      <c r="BP8" s="659"/>
      <c r="BQ8" s="659"/>
      <c r="BR8" s="659"/>
      <c r="BS8" s="660" t="s">
        <v>187</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13696383</v>
      </c>
      <c r="CS8" s="622"/>
      <c r="CT8" s="622"/>
      <c r="CU8" s="622"/>
      <c r="CV8" s="622"/>
      <c r="CW8" s="622"/>
      <c r="CX8" s="622"/>
      <c r="CY8" s="623"/>
      <c r="CZ8" s="659">
        <v>30.5</v>
      </c>
      <c r="DA8" s="659"/>
      <c r="DB8" s="659"/>
      <c r="DC8" s="659"/>
      <c r="DD8" s="627">
        <v>45350</v>
      </c>
      <c r="DE8" s="622"/>
      <c r="DF8" s="622"/>
      <c r="DG8" s="622"/>
      <c r="DH8" s="622"/>
      <c r="DI8" s="622"/>
      <c r="DJ8" s="622"/>
      <c r="DK8" s="622"/>
      <c r="DL8" s="622"/>
      <c r="DM8" s="622"/>
      <c r="DN8" s="622"/>
      <c r="DO8" s="622"/>
      <c r="DP8" s="623"/>
      <c r="DQ8" s="627">
        <v>6670218</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18783</v>
      </c>
      <c r="S9" s="622"/>
      <c r="T9" s="622"/>
      <c r="U9" s="622"/>
      <c r="V9" s="622"/>
      <c r="W9" s="622"/>
      <c r="X9" s="622"/>
      <c r="Y9" s="623"/>
      <c r="Z9" s="659">
        <v>0</v>
      </c>
      <c r="AA9" s="659"/>
      <c r="AB9" s="659"/>
      <c r="AC9" s="659"/>
      <c r="AD9" s="660">
        <v>18783</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2659134</v>
      </c>
      <c r="BH9" s="622"/>
      <c r="BI9" s="622"/>
      <c r="BJ9" s="622"/>
      <c r="BK9" s="622"/>
      <c r="BL9" s="622"/>
      <c r="BM9" s="622"/>
      <c r="BN9" s="623"/>
      <c r="BO9" s="659">
        <v>34.299999999999997</v>
      </c>
      <c r="BP9" s="659"/>
      <c r="BQ9" s="659"/>
      <c r="BR9" s="659"/>
      <c r="BS9" s="660" t="s">
        <v>187</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5451043</v>
      </c>
      <c r="CS9" s="622"/>
      <c r="CT9" s="622"/>
      <c r="CU9" s="622"/>
      <c r="CV9" s="622"/>
      <c r="CW9" s="622"/>
      <c r="CX9" s="622"/>
      <c r="CY9" s="623"/>
      <c r="CZ9" s="659">
        <v>12.1</v>
      </c>
      <c r="DA9" s="659"/>
      <c r="DB9" s="659"/>
      <c r="DC9" s="659"/>
      <c r="DD9" s="627" t="s">
        <v>187</v>
      </c>
      <c r="DE9" s="622"/>
      <c r="DF9" s="622"/>
      <c r="DG9" s="622"/>
      <c r="DH9" s="622"/>
      <c r="DI9" s="622"/>
      <c r="DJ9" s="622"/>
      <c r="DK9" s="622"/>
      <c r="DL9" s="622"/>
      <c r="DM9" s="622"/>
      <c r="DN9" s="622"/>
      <c r="DO9" s="622"/>
      <c r="DP9" s="623"/>
      <c r="DQ9" s="627">
        <v>4310502</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187</v>
      </c>
      <c r="S10" s="622"/>
      <c r="T10" s="622"/>
      <c r="U10" s="622"/>
      <c r="V10" s="622"/>
      <c r="W10" s="622"/>
      <c r="X10" s="622"/>
      <c r="Y10" s="623"/>
      <c r="Z10" s="659" t="s">
        <v>187</v>
      </c>
      <c r="AA10" s="659"/>
      <c r="AB10" s="659"/>
      <c r="AC10" s="659"/>
      <c r="AD10" s="660" t="s">
        <v>187</v>
      </c>
      <c r="AE10" s="660"/>
      <c r="AF10" s="660"/>
      <c r="AG10" s="660"/>
      <c r="AH10" s="660"/>
      <c r="AI10" s="660"/>
      <c r="AJ10" s="660"/>
      <c r="AK10" s="660"/>
      <c r="AL10" s="624" t="s">
        <v>232</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176349</v>
      </c>
      <c r="BH10" s="622"/>
      <c r="BI10" s="622"/>
      <c r="BJ10" s="622"/>
      <c r="BK10" s="622"/>
      <c r="BL10" s="622"/>
      <c r="BM10" s="622"/>
      <c r="BN10" s="623"/>
      <c r="BO10" s="659">
        <v>2.2999999999999998</v>
      </c>
      <c r="BP10" s="659"/>
      <c r="BQ10" s="659"/>
      <c r="BR10" s="659"/>
      <c r="BS10" s="660" t="s">
        <v>187</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96882</v>
      </c>
      <c r="CS10" s="622"/>
      <c r="CT10" s="622"/>
      <c r="CU10" s="622"/>
      <c r="CV10" s="622"/>
      <c r="CW10" s="622"/>
      <c r="CX10" s="622"/>
      <c r="CY10" s="623"/>
      <c r="CZ10" s="659">
        <v>0.2</v>
      </c>
      <c r="DA10" s="659"/>
      <c r="DB10" s="659"/>
      <c r="DC10" s="659"/>
      <c r="DD10" s="627" t="s">
        <v>187</v>
      </c>
      <c r="DE10" s="622"/>
      <c r="DF10" s="622"/>
      <c r="DG10" s="622"/>
      <c r="DH10" s="622"/>
      <c r="DI10" s="622"/>
      <c r="DJ10" s="622"/>
      <c r="DK10" s="622"/>
      <c r="DL10" s="622"/>
      <c r="DM10" s="622"/>
      <c r="DN10" s="622"/>
      <c r="DO10" s="622"/>
      <c r="DP10" s="623"/>
      <c r="DQ10" s="627">
        <v>46882</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1903272</v>
      </c>
      <c r="S11" s="622"/>
      <c r="T11" s="622"/>
      <c r="U11" s="622"/>
      <c r="V11" s="622"/>
      <c r="W11" s="622"/>
      <c r="X11" s="622"/>
      <c r="Y11" s="623"/>
      <c r="Z11" s="624">
        <v>4.0999999999999996</v>
      </c>
      <c r="AA11" s="625"/>
      <c r="AB11" s="625"/>
      <c r="AC11" s="626"/>
      <c r="AD11" s="627">
        <v>1903272</v>
      </c>
      <c r="AE11" s="622"/>
      <c r="AF11" s="622"/>
      <c r="AG11" s="622"/>
      <c r="AH11" s="622"/>
      <c r="AI11" s="622"/>
      <c r="AJ11" s="622"/>
      <c r="AK11" s="623"/>
      <c r="AL11" s="624">
        <v>7.2</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207661</v>
      </c>
      <c r="BH11" s="622"/>
      <c r="BI11" s="622"/>
      <c r="BJ11" s="622"/>
      <c r="BK11" s="622"/>
      <c r="BL11" s="622"/>
      <c r="BM11" s="622"/>
      <c r="BN11" s="623"/>
      <c r="BO11" s="659">
        <v>2.7</v>
      </c>
      <c r="BP11" s="659"/>
      <c r="BQ11" s="659"/>
      <c r="BR11" s="659"/>
      <c r="BS11" s="660" t="s">
        <v>232</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3255717</v>
      </c>
      <c r="CS11" s="622"/>
      <c r="CT11" s="622"/>
      <c r="CU11" s="622"/>
      <c r="CV11" s="622"/>
      <c r="CW11" s="622"/>
      <c r="CX11" s="622"/>
      <c r="CY11" s="623"/>
      <c r="CZ11" s="659">
        <v>7.3</v>
      </c>
      <c r="DA11" s="659"/>
      <c r="DB11" s="659"/>
      <c r="DC11" s="659"/>
      <c r="DD11" s="627">
        <v>222588</v>
      </c>
      <c r="DE11" s="622"/>
      <c r="DF11" s="622"/>
      <c r="DG11" s="622"/>
      <c r="DH11" s="622"/>
      <c r="DI11" s="622"/>
      <c r="DJ11" s="622"/>
      <c r="DK11" s="622"/>
      <c r="DL11" s="622"/>
      <c r="DM11" s="622"/>
      <c r="DN11" s="622"/>
      <c r="DO11" s="622"/>
      <c r="DP11" s="623"/>
      <c r="DQ11" s="627">
        <v>2044984</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232</v>
      </c>
      <c r="S12" s="622"/>
      <c r="T12" s="622"/>
      <c r="U12" s="622"/>
      <c r="V12" s="622"/>
      <c r="W12" s="622"/>
      <c r="X12" s="622"/>
      <c r="Y12" s="623"/>
      <c r="Z12" s="659" t="s">
        <v>187</v>
      </c>
      <c r="AA12" s="659"/>
      <c r="AB12" s="659"/>
      <c r="AC12" s="659"/>
      <c r="AD12" s="660" t="s">
        <v>187</v>
      </c>
      <c r="AE12" s="660"/>
      <c r="AF12" s="660"/>
      <c r="AG12" s="660"/>
      <c r="AH12" s="660"/>
      <c r="AI12" s="660"/>
      <c r="AJ12" s="660"/>
      <c r="AK12" s="660"/>
      <c r="AL12" s="624" t="s">
        <v>232</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3605708</v>
      </c>
      <c r="BH12" s="622"/>
      <c r="BI12" s="622"/>
      <c r="BJ12" s="622"/>
      <c r="BK12" s="622"/>
      <c r="BL12" s="622"/>
      <c r="BM12" s="622"/>
      <c r="BN12" s="623"/>
      <c r="BO12" s="659">
        <v>46.6</v>
      </c>
      <c r="BP12" s="659"/>
      <c r="BQ12" s="659"/>
      <c r="BR12" s="659"/>
      <c r="BS12" s="660" t="s">
        <v>232</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1736574</v>
      </c>
      <c r="CS12" s="622"/>
      <c r="CT12" s="622"/>
      <c r="CU12" s="622"/>
      <c r="CV12" s="622"/>
      <c r="CW12" s="622"/>
      <c r="CX12" s="622"/>
      <c r="CY12" s="623"/>
      <c r="CZ12" s="659">
        <v>3.9</v>
      </c>
      <c r="DA12" s="659"/>
      <c r="DB12" s="659"/>
      <c r="DC12" s="659"/>
      <c r="DD12" s="627">
        <v>62070</v>
      </c>
      <c r="DE12" s="622"/>
      <c r="DF12" s="622"/>
      <c r="DG12" s="622"/>
      <c r="DH12" s="622"/>
      <c r="DI12" s="622"/>
      <c r="DJ12" s="622"/>
      <c r="DK12" s="622"/>
      <c r="DL12" s="622"/>
      <c r="DM12" s="622"/>
      <c r="DN12" s="622"/>
      <c r="DO12" s="622"/>
      <c r="DP12" s="623"/>
      <c r="DQ12" s="627">
        <v>1117350</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232</v>
      </c>
      <c r="S13" s="622"/>
      <c r="T13" s="622"/>
      <c r="U13" s="622"/>
      <c r="V13" s="622"/>
      <c r="W13" s="622"/>
      <c r="X13" s="622"/>
      <c r="Y13" s="623"/>
      <c r="Z13" s="659" t="s">
        <v>187</v>
      </c>
      <c r="AA13" s="659"/>
      <c r="AB13" s="659"/>
      <c r="AC13" s="659"/>
      <c r="AD13" s="660" t="s">
        <v>187</v>
      </c>
      <c r="AE13" s="660"/>
      <c r="AF13" s="660"/>
      <c r="AG13" s="660"/>
      <c r="AH13" s="660"/>
      <c r="AI13" s="660"/>
      <c r="AJ13" s="660"/>
      <c r="AK13" s="660"/>
      <c r="AL13" s="624" t="s">
        <v>187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3595470</v>
      </c>
      <c r="BH13" s="622"/>
      <c r="BI13" s="622"/>
      <c r="BJ13" s="622"/>
      <c r="BK13" s="622"/>
      <c r="BL13" s="622"/>
      <c r="BM13" s="622"/>
      <c r="BN13" s="623"/>
      <c r="BO13" s="659">
        <v>46.4</v>
      </c>
      <c r="BP13" s="659"/>
      <c r="BQ13" s="659"/>
      <c r="BR13" s="659"/>
      <c r="BS13" s="660" t="s">
        <v>187</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3569621</v>
      </c>
      <c r="CS13" s="622"/>
      <c r="CT13" s="622"/>
      <c r="CU13" s="622"/>
      <c r="CV13" s="622"/>
      <c r="CW13" s="622"/>
      <c r="CX13" s="622"/>
      <c r="CY13" s="623"/>
      <c r="CZ13" s="659">
        <v>8</v>
      </c>
      <c r="DA13" s="659"/>
      <c r="DB13" s="659"/>
      <c r="DC13" s="659"/>
      <c r="DD13" s="627">
        <v>1612388</v>
      </c>
      <c r="DE13" s="622"/>
      <c r="DF13" s="622"/>
      <c r="DG13" s="622"/>
      <c r="DH13" s="622"/>
      <c r="DI13" s="622"/>
      <c r="DJ13" s="622"/>
      <c r="DK13" s="622"/>
      <c r="DL13" s="622"/>
      <c r="DM13" s="622"/>
      <c r="DN13" s="622"/>
      <c r="DO13" s="622"/>
      <c r="DP13" s="623"/>
      <c r="DQ13" s="627">
        <v>1985043</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17</v>
      </c>
      <c r="S14" s="622"/>
      <c r="T14" s="622"/>
      <c r="U14" s="622"/>
      <c r="V14" s="622"/>
      <c r="W14" s="622"/>
      <c r="X14" s="622"/>
      <c r="Y14" s="623"/>
      <c r="Z14" s="659">
        <v>0</v>
      </c>
      <c r="AA14" s="659"/>
      <c r="AB14" s="659"/>
      <c r="AC14" s="659"/>
      <c r="AD14" s="660">
        <v>17</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339015</v>
      </c>
      <c r="BH14" s="622"/>
      <c r="BI14" s="622"/>
      <c r="BJ14" s="622"/>
      <c r="BK14" s="622"/>
      <c r="BL14" s="622"/>
      <c r="BM14" s="622"/>
      <c r="BN14" s="623"/>
      <c r="BO14" s="659">
        <v>4.4000000000000004</v>
      </c>
      <c r="BP14" s="659"/>
      <c r="BQ14" s="659"/>
      <c r="BR14" s="659"/>
      <c r="BS14" s="660" t="s">
        <v>187</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1466206</v>
      </c>
      <c r="CS14" s="622"/>
      <c r="CT14" s="622"/>
      <c r="CU14" s="622"/>
      <c r="CV14" s="622"/>
      <c r="CW14" s="622"/>
      <c r="CX14" s="622"/>
      <c r="CY14" s="623"/>
      <c r="CZ14" s="659">
        <v>3.3</v>
      </c>
      <c r="DA14" s="659"/>
      <c r="DB14" s="659"/>
      <c r="DC14" s="659"/>
      <c r="DD14" s="627">
        <v>89970</v>
      </c>
      <c r="DE14" s="622"/>
      <c r="DF14" s="622"/>
      <c r="DG14" s="622"/>
      <c r="DH14" s="622"/>
      <c r="DI14" s="622"/>
      <c r="DJ14" s="622"/>
      <c r="DK14" s="622"/>
      <c r="DL14" s="622"/>
      <c r="DM14" s="622"/>
      <c r="DN14" s="622"/>
      <c r="DO14" s="622"/>
      <c r="DP14" s="623"/>
      <c r="DQ14" s="627">
        <v>1372249</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232</v>
      </c>
      <c r="S15" s="622"/>
      <c r="T15" s="622"/>
      <c r="U15" s="622"/>
      <c r="V15" s="622"/>
      <c r="W15" s="622"/>
      <c r="X15" s="622"/>
      <c r="Y15" s="623"/>
      <c r="Z15" s="659" t="s">
        <v>187</v>
      </c>
      <c r="AA15" s="659"/>
      <c r="AB15" s="659"/>
      <c r="AC15" s="659"/>
      <c r="AD15" s="660" t="s">
        <v>187</v>
      </c>
      <c r="AE15" s="660"/>
      <c r="AF15" s="660"/>
      <c r="AG15" s="660"/>
      <c r="AH15" s="660"/>
      <c r="AI15" s="660"/>
      <c r="AJ15" s="660"/>
      <c r="AK15" s="660"/>
      <c r="AL15" s="624" t="s">
        <v>187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643730</v>
      </c>
      <c r="BH15" s="622"/>
      <c r="BI15" s="622"/>
      <c r="BJ15" s="622"/>
      <c r="BK15" s="622"/>
      <c r="BL15" s="622"/>
      <c r="BM15" s="622"/>
      <c r="BN15" s="623"/>
      <c r="BO15" s="659">
        <v>8.3000000000000007</v>
      </c>
      <c r="BP15" s="659"/>
      <c r="BQ15" s="659"/>
      <c r="BR15" s="659"/>
      <c r="BS15" s="660" t="s">
        <v>187</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4405187</v>
      </c>
      <c r="CS15" s="622"/>
      <c r="CT15" s="622"/>
      <c r="CU15" s="622"/>
      <c r="CV15" s="622"/>
      <c r="CW15" s="622"/>
      <c r="CX15" s="622"/>
      <c r="CY15" s="623"/>
      <c r="CZ15" s="659">
        <v>9.8000000000000007</v>
      </c>
      <c r="DA15" s="659"/>
      <c r="DB15" s="659"/>
      <c r="DC15" s="659"/>
      <c r="DD15" s="627">
        <v>128788</v>
      </c>
      <c r="DE15" s="622"/>
      <c r="DF15" s="622"/>
      <c r="DG15" s="622"/>
      <c r="DH15" s="622"/>
      <c r="DI15" s="622"/>
      <c r="DJ15" s="622"/>
      <c r="DK15" s="622"/>
      <c r="DL15" s="622"/>
      <c r="DM15" s="622"/>
      <c r="DN15" s="622"/>
      <c r="DO15" s="622"/>
      <c r="DP15" s="623"/>
      <c r="DQ15" s="627">
        <v>3539054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71281</v>
      </c>
      <c r="S16" s="622"/>
      <c r="T16" s="622"/>
      <c r="U16" s="622"/>
      <c r="V16" s="622"/>
      <c r="W16" s="622"/>
      <c r="X16" s="622"/>
      <c r="Y16" s="623"/>
      <c r="Z16" s="659">
        <v>0.2</v>
      </c>
      <c r="AA16" s="659"/>
      <c r="AB16" s="659"/>
      <c r="AC16" s="659"/>
      <c r="AD16" s="660">
        <v>71281</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187</v>
      </c>
      <c r="BH16" s="622"/>
      <c r="BI16" s="622"/>
      <c r="BJ16" s="622"/>
      <c r="BK16" s="622"/>
      <c r="BL16" s="622"/>
      <c r="BM16" s="622"/>
      <c r="BN16" s="623"/>
      <c r="BO16" s="659" t="s">
        <v>187</v>
      </c>
      <c r="BP16" s="659"/>
      <c r="BQ16" s="659"/>
      <c r="BR16" s="659"/>
      <c r="BS16" s="660" t="s">
        <v>187</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1036162</v>
      </c>
      <c r="CS16" s="622"/>
      <c r="CT16" s="622"/>
      <c r="CU16" s="622"/>
      <c r="CV16" s="622"/>
      <c r="CW16" s="622"/>
      <c r="CX16" s="622"/>
      <c r="CY16" s="623"/>
      <c r="CZ16" s="659">
        <v>2.2999999999999998</v>
      </c>
      <c r="DA16" s="659"/>
      <c r="DB16" s="659"/>
      <c r="DC16" s="659"/>
      <c r="DD16" s="627" t="s">
        <v>187</v>
      </c>
      <c r="DE16" s="622"/>
      <c r="DF16" s="622"/>
      <c r="DG16" s="622"/>
      <c r="DH16" s="622"/>
      <c r="DI16" s="622"/>
      <c r="DJ16" s="622"/>
      <c r="DK16" s="622"/>
      <c r="DL16" s="622"/>
      <c r="DM16" s="622"/>
      <c r="DN16" s="622"/>
      <c r="DO16" s="622"/>
      <c r="DP16" s="623"/>
      <c r="DQ16" s="627">
        <v>244481</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154442</v>
      </c>
      <c r="S17" s="622"/>
      <c r="T17" s="622"/>
      <c r="U17" s="622"/>
      <c r="V17" s="622"/>
      <c r="W17" s="622"/>
      <c r="X17" s="622"/>
      <c r="Y17" s="623"/>
      <c r="Z17" s="659">
        <v>0.3</v>
      </c>
      <c r="AA17" s="659"/>
      <c r="AB17" s="659"/>
      <c r="AC17" s="659"/>
      <c r="AD17" s="660">
        <v>154442</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59" t="s">
        <v>187</v>
      </c>
      <c r="BP17" s="659"/>
      <c r="BQ17" s="659"/>
      <c r="BR17" s="659"/>
      <c r="BS17" s="660" t="s">
        <v>187</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4892734</v>
      </c>
      <c r="CS17" s="622"/>
      <c r="CT17" s="622"/>
      <c r="CU17" s="622"/>
      <c r="CV17" s="622"/>
      <c r="CW17" s="622"/>
      <c r="CX17" s="622"/>
      <c r="CY17" s="623"/>
      <c r="CZ17" s="659">
        <v>10.9</v>
      </c>
      <c r="DA17" s="659"/>
      <c r="DB17" s="659"/>
      <c r="DC17" s="659"/>
      <c r="DD17" s="627" t="s">
        <v>187</v>
      </c>
      <c r="DE17" s="622"/>
      <c r="DF17" s="622"/>
      <c r="DG17" s="622"/>
      <c r="DH17" s="622"/>
      <c r="DI17" s="622"/>
      <c r="DJ17" s="622"/>
      <c r="DK17" s="622"/>
      <c r="DL17" s="622"/>
      <c r="DM17" s="622"/>
      <c r="DN17" s="622"/>
      <c r="DO17" s="622"/>
      <c r="DP17" s="623"/>
      <c r="DQ17" s="627">
        <v>4794291</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63992</v>
      </c>
      <c r="S18" s="622"/>
      <c r="T18" s="622"/>
      <c r="U18" s="622"/>
      <c r="V18" s="622"/>
      <c r="W18" s="622"/>
      <c r="X18" s="622"/>
      <c r="Y18" s="623"/>
      <c r="Z18" s="659">
        <v>0.1</v>
      </c>
      <c r="AA18" s="659"/>
      <c r="AB18" s="659"/>
      <c r="AC18" s="659"/>
      <c r="AD18" s="660">
        <v>63992</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187</v>
      </c>
      <c r="BH18" s="622"/>
      <c r="BI18" s="622"/>
      <c r="BJ18" s="622"/>
      <c r="BK18" s="622"/>
      <c r="BL18" s="622"/>
      <c r="BM18" s="622"/>
      <c r="BN18" s="623"/>
      <c r="BO18" s="659" t="s">
        <v>232</v>
      </c>
      <c r="BP18" s="659"/>
      <c r="BQ18" s="659"/>
      <c r="BR18" s="659"/>
      <c r="BS18" s="660" t="s">
        <v>232</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187</v>
      </c>
      <c r="CS18" s="622"/>
      <c r="CT18" s="622"/>
      <c r="CU18" s="622"/>
      <c r="CV18" s="622"/>
      <c r="CW18" s="622"/>
      <c r="CX18" s="622"/>
      <c r="CY18" s="623"/>
      <c r="CZ18" s="659" t="s">
        <v>187</v>
      </c>
      <c r="DA18" s="659"/>
      <c r="DB18" s="659"/>
      <c r="DC18" s="659"/>
      <c r="DD18" s="627" t="s">
        <v>232</v>
      </c>
      <c r="DE18" s="622"/>
      <c r="DF18" s="622"/>
      <c r="DG18" s="622"/>
      <c r="DH18" s="622"/>
      <c r="DI18" s="622"/>
      <c r="DJ18" s="622"/>
      <c r="DK18" s="622"/>
      <c r="DL18" s="622"/>
      <c r="DM18" s="622"/>
      <c r="DN18" s="622"/>
      <c r="DO18" s="622"/>
      <c r="DP18" s="623"/>
      <c r="DQ18" s="627" t="s">
        <v>187</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60777</v>
      </c>
      <c r="S19" s="622"/>
      <c r="T19" s="622"/>
      <c r="U19" s="622"/>
      <c r="V19" s="622"/>
      <c r="W19" s="622"/>
      <c r="X19" s="622"/>
      <c r="Y19" s="623"/>
      <c r="Z19" s="659">
        <v>0.1</v>
      </c>
      <c r="AA19" s="659"/>
      <c r="AB19" s="659"/>
      <c r="AC19" s="659"/>
      <c r="AD19" s="660">
        <v>60777</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659</v>
      </c>
      <c r="BH19" s="622"/>
      <c r="BI19" s="622"/>
      <c r="BJ19" s="622"/>
      <c r="BK19" s="622"/>
      <c r="BL19" s="622"/>
      <c r="BM19" s="622"/>
      <c r="BN19" s="623"/>
      <c r="BO19" s="659">
        <v>0</v>
      </c>
      <c r="BP19" s="659"/>
      <c r="BQ19" s="659"/>
      <c r="BR19" s="659"/>
      <c r="BS19" s="660" t="s">
        <v>187</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187</v>
      </c>
      <c r="DE19" s="622"/>
      <c r="DF19" s="622"/>
      <c r="DG19" s="622"/>
      <c r="DH19" s="622"/>
      <c r="DI19" s="622"/>
      <c r="DJ19" s="622"/>
      <c r="DK19" s="622"/>
      <c r="DL19" s="622"/>
      <c r="DM19" s="622"/>
      <c r="DN19" s="622"/>
      <c r="DO19" s="622"/>
      <c r="DP19" s="623"/>
      <c r="DQ19" s="627" t="s">
        <v>187</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3215</v>
      </c>
      <c r="S20" s="622"/>
      <c r="T20" s="622"/>
      <c r="U20" s="622"/>
      <c r="V20" s="622"/>
      <c r="W20" s="622"/>
      <c r="X20" s="622"/>
      <c r="Y20" s="623"/>
      <c r="Z20" s="659">
        <v>0</v>
      </c>
      <c r="AA20" s="659"/>
      <c r="AB20" s="659"/>
      <c r="AC20" s="659"/>
      <c r="AD20" s="660">
        <v>3215</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659</v>
      </c>
      <c r="BH20" s="622"/>
      <c r="BI20" s="622"/>
      <c r="BJ20" s="622"/>
      <c r="BK20" s="622"/>
      <c r="BL20" s="622"/>
      <c r="BM20" s="622"/>
      <c r="BN20" s="623"/>
      <c r="BO20" s="659">
        <v>0</v>
      </c>
      <c r="BP20" s="659"/>
      <c r="BQ20" s="659"/>
      <c r="BR20" s="659"/>
      <c r="BS20" s="660" t="s">
        <v>187</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44893154</v>
      </c>
      <c r="CS20" s="622"/>
      <c r="CT20" s="622"/>
      <c r="CU20" s="622"/>
      <c r="CV20" s="622"/>
      <c r="CW20" s="622"/>
      <c r="CX20" s="622"/>
      <c r="CY20" s="623"/>
      <c r="CZ20" s="659">
        <v>100</v>
      </c>
      <c r="DA20" s="659"/>
      <c r="DB20" s="659"/>
      <c r="DC20" s="659"/>
      <c r="DD20" s="627">
        <v>2196798</v>
      </c>
      <c r="DE20" s="622"/>
      <c r="DF20" s="622"/>
      <c r="DG20" s="622"/>
      <c r="DH20" s="622"/>
      <c r="DI20" s="622"/>
      <c r="DJ20" s="622"/>
      <c r="DK20" s="622"/>
      <c r="DL20" s="622"/>
      <c r="DM20" s="622"/>
      <c r="DN20" s="622"/>
      <c r="DO20" s="622"/>
      <c r="DP20" s="623"/>
      <c r="DQ20" s="627">
        <v>30465858</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17046736</v>
      </c>
      <c r="S21" s="622"/>
      <c r="T21" s="622"/>
      <c r="U21" s="622"/>
      <c r="V21" s="622"/>
      <c r="W21" s="622"/>
      <c r="X21" s="622"/>
      <c r="Y21" s="623"/>
      <c r="Z21" s="659">
        <v>36.9</v>
      </c>
      <c r="AA21" s="659"/>
      <c r="AB21" s="659"/>
      <c r="AC21" s="659"/>
      <c r="AD21" s="660">
        <v>15499570</v>
      </c>
      <c r="AE21" s="660"/>
      <c r="AF21" s="660"/>
      <c r="AG21" s="660"/>
      <c r="AH21" s="660"/>
      <c r="AI21" s="660"/>
      <c r="AJ21" s="660"/>
      <c r="AK21" s="660"/>
      <c r="AL21" s="624">
        <v>58.7</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232</v>
      </c>
      <c r="BH21" s="622"/>
      <c r="BI21" s="622"/>
      <c r="BJ21" s="622"/>
      <c r="BK21" s="622"/>
      <c r="BL21" s="622"/>
      <c r="BM21" s="622"/>
      <c r="BN21" s="623"/>
      <c r="BO21" s="659" t="s">
        <v>232</v>
      </c>
      <c r="BP21" s="659"/>
      <c r="BQ21" s="659"/>
      <c r="BR21" s="659"/>
      <c r="BS21" s="660" t="s">
        <v>187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15499570</v>
      </c>
      <c r="S22" s="622"/>
      <c r="T22" s="622"/>
      <c r="U22" s="622"/>
      <c r="V22" s="622"/>
      <c r="W22" s="622"/>
      <c r="X22" s="622"/>
      <c r="Y22" s="623"/>
      <c r="Z22" s="659">
        <v>33.5</v>
      </c>
      <c r="AA22" s="659"/>
      <c r="AB22" s="659"/>
      <c r="AC22" s="659"/>
      <c r="AD22" s="660">
        <v>15499570</v>
      </c>
      <c r="AE22" s="660"/>
      <c r="AF22" s="660"/>
      <c r="AG22" s="660"/>
      <c r="AH22" s="660"/>
      <c r="AI22" s="660"/>
      <c r="AJ22" s="660"/>
      <c r="AK22" s="660"/>
      <c r="AL22" s="624">
        <v>58.7</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187</v>
      </c>
      <c r="BH22" s="622"/>
      <c r="BI22" s="622"/>
      <c r="BJ22" s="622"/>
      <c r="BK22" s="622"/>
      <c r="BL22" s="622"/>
      <c r="BM22" s="622"/>
      <c r="BN22" s="623"/>
      <c r="BO22" s="659" t="s">
        <v>187</v>
      </c>
      <c r="BP22" s="659"/>
      <c r="BQ22" s="659"/>
      <c r="BR22" s="659"/>
      <c r="BS22" s="660" t="s">
        <v>187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1418091</v>
      </c>
      <c r="S23" s="622"/>
      <c r="T23" s="622"/>
      <c r="U23" s="622"/>
      <c r="V23" s="622"/>
      <c r="W23" s="622"/>
      <c r="X23" s="622"/>
      <c r="Y23" s="623"/>
      <c r="Z23" s="659">
        <v>3.1</v>
      </c>
      <c r="AA23" s="659"/>
      <c r="AB23" s="659"/>
      <c r="AC23" s="659"/>
      <c r="AD23" s="660" t="s">
        <v>232</v>
      </c>
      <c r="AE23" s="660"/>
      <c r="AF23" s="660"/>
      <c r="AG23" s="660"/>
      <c r="AH23" s="660"/>
      <c r="AI23" s="660"/>
      <c r="AJ23" s="660"/>
      <c r="AK23" s="660"/>
      <c r="AL23" s="624" t="s">
        <v>187</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187</v>
      </c>
      <c r="BH23" s="622"/>
      <c r="BI23" s="622"/>
      <c r="BJ23" s="622"/>
      <c r="BK23" s="622"/>
      <c r="BL23" s="622"/>
      <c r="BM23" s="622"/>
      <c r="BN23" s="623"/>
      <c r="BO23" s="659" t="s">
        <v>187</v>
      </c>
      <c r="BP23" s="659"/>
      <c r="BQ23" s="659"/>
      <c r="BR23" s="659"/>
      <c r="BS23" s="660" t="s">
        <v>187</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129075</v>
      </c>
      <c r="S24" s="622"/>
      <c r="T24" s="622"/>
      <c r="U24" s="622"/>
      <c r="V24" s="622"/>
      <c r="W24" s="622"/>
      <c r="X24" s="622"/>
      <c r="Y24" s="623"/>
      <c r="Z24" s="659">
        <v>0.3</v>
      </c>
      <c r="AA24" s="659"/>
      <c r="AB24" s="659"/>
      <c r="AC24" s="659"/>
      <c r="AD24" s="660" t="s">
        <v>187</v>
      </c>
      <c r="AE24" s="660"/>
      <c r="AF24" s="660"/>
      <c r="AG24" s="660"/>
      <c r="AH24" s="660"/>
      <c r="AI24" s="660"/>
      <c r="AJ24" s="660"/>
      <c r="AK24" s="660"/>
      <c r="AL24" s="624" t="s">
        <v>232</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v>659</v>
      </c>
      <c r="BH24" s="622"/>
      <c r="BI24" s="622"/>
      <c r="BJ24" s="622"/>
      <c r="BK24" s="622"/>
      <c r="BL24" s="622"/>
      <c r="BM24" s="622"/>
      <c r="BN24" s="623"/>
      <c r="BO24" s="659">
        <v>0</v>
      </c>
      <c r="BP24" s="659"/>
      <c r="BQ24" s="659"/>
      <c r="BR24" s="659"/>
      <c r="BS24" s="660" t="s">
        <v>187</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20494160</v>
      </c>
      <c r="CS24" s="677"/>
      <c r="CT24" s="677"/>
      <c r="CU24" s="677"/>
      <c r="CV24" s="677"/>
      <c r="CW24" s="677"/>
      <c r="CX24" s="677"/>
      <c r="CY24" s="702"/>
      <c r="CZ24" s="703">
        <v>45.7</v>
      </c>
      <c r="DA24" s="685"/>
      <c r="DB24" s="685"/>
      <c r="DC24" s="705"/>
      <c r="DD24" s="701">
        <v>14019498</v>
      </c>
      <c r="DE24" s="677"/>
      <c r="DF24" s="677"/>
      <c r="DG24" s="677"/>
      <c r="DH24" s="677"/>
      <c r="DI24" s="677"/>
      <c r="DJ24" s="677"/>
      <c r="DK24" s="702"/>
      <c r="DL24" s="701">
        <v>13959046</v>
      </c>
      <c r="DM24" s="677"/>
      <c r="DN24" s="677"/>
      <c r="DO24" s="677"/>
      <c r="DP24" s="677"/>
      <c r="DQ24" s="677"/>
      <c r="DR24" s="677"/>
      <c r="DS24" s="677"/>
      <c r="DT24" s="677"/>
      <c r="DU24" s="677"/>
      <c r="DV24" s="702"/>
      <c r="DW24" s="703">
        <v>52.3</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27769437</v>
      </c>
      <c r="S25" s="622"/>
      <c r="T25" s="622"/>
      <c r="U25" s="622"/>
      <c r="V25" s="622"/>
      <c r="W25" s="622"/>
      <c r="X25" s="622"/>
      <c r="Y25" s="623"/>
      <c r="Z25" s="659">
        <v>60.1</v>
      </c>
      <c r="AA25" s="659"/>
      <c r="AB25" s="659"/>
      <c r="AC25" s="659"/>
      <c r="AD25" s="660">
        <v>26222271</v>
      </c>
      <c r="AE25" s="660"/>
      <c r="AF25" s="660"/>
      <c r="AG25" s="660"/>
      <c r="AH25" s="660"/>
      <c r="AI25" s="660"/>
      <c r="AJ25" s="660"/>
      <c r="AK25" s="660"/>
      <c r="AL25" s="624">
        <v>99.3</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187</v>
      </c>
      <c r="BH25" s="622"/>
      <c r="BI25" s="622"/>
      <c r="BJ25" s="622"/>
      <c r="BK25" s="622"/>
      <c r="BL25" s="622"/>
      <c r="BM25" s="622"/>
      <c r="BN25" s="623"/>
      <c r="BO25" s="659" t="s">
        <v>187</v>
      </c>
      <c r="BP25" s="659"/>
      <c r="BQ25" s="659"/>
      <c r="BR25" s="659"/>
      <c r="BS25" s="660" t="s">
        <v>187</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7511651</v>
      </c>
      <c r="CS25" s="634"/>
      <c r="CT25" s="634"/>
      <c r="CU25" s="634"/>
      <c r="CV25" s="634"/>
      <c r="CW25" s="634"/>
      <c r="CX25" s="634"/>
      <c r="CY25" s="635"/>
      <c r="CZ25" s="624">
        <v>16.7</v>
      </c>
      <c r="DA25" s="636"/>
      <c r="DB25" s="636"/>
      <c r="DC25" s="637"/>
      <c r="DD25" s="627">
        <v>7005249</v>
      </c>
      <c r="DE25" s="634"/>
      <c r="DF25" s="634"/>
      <c r="DG25" s="634"/>
      <c r="DH25" s="634"/>
      <c r="DI25" s="634"/>
      <c r="DJ25" s="634"/>
      <c r="DK25" s="635"/>
      <c r="DL25" s="627">
        <v>6990672</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8584</v>
      </c>
      <c r="S26" s="622"/>
      <c r="T26" s="622"/>
      <c r="U26" s="622"/>
      <c r="V26" s="622"/>
      <c r="W26" s="622"/>
      <c r="X26" s="622"/>
      <c r="Y26" s="623"/>
      <c r="Z26" s="659">
        <v>0</v>
      </c>
      <c r="AA26" s="659"/>
      <c r="AB26" s="659"/>
      <c r="AC26" s="659"/>
      <c r="AD26" s="660">
        <v>8584</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187</v>
      </c>
      <c r="BH26" s="622"/>
      <c r="BI26" s="622"/>
      <c r="BJ26" s="622"/>
      <c r="BK26" s="622"/>
      <c r="BL26" s="622"/>
      <c r="BM26" s="622"/>
      <c r="BN26" s="623"/>
      <c r="BO26" s="659" t="s">
        <v>232</v>
      </c>
      <c r="BP26" s="659"/>
      <c r="BQ26" s="659"/>
      <c r="BR26" s="659"/>
      <c r="BS26" s="660" t="s">
        <v>187</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4615454</v>
      </c>
      <c r="CS26" s="622"/>
      <c r="CT26" s="622"/>
      <c r="CU26" s="622"/>
      <c r="CV26" s="622"/>
      <c r="CW26" s="622"/>
      <c r="CX26" s="622"/>
      <c r="CY26" s="623"/>
      <c r="CZ26" s="624">
        <v>10.3</v>
      </c>
      <c r="DA26" s="636"/>
      <c r="DB26" s="636"/>
      <c r="DC26" s="637"/>
      <c r="DD26" s="627">
        <v>4316507</v>
      </c>
      <c r="DE26" s="622"/>
      <c r="DF26" s="622"/>
      <c r="DG26" s="622"/>
      <c r="DH26" s="622"/>
      <c r="DI26" s="622"/>
      <c r="DJ26" s="622"/>
      <c r="DK26" s="623"/>
      <c r="DL26" s="627" t="s">
        <v>232</v>
      </c>
      <c r="DM26" s="622"/>
      <c r="DN26" s="622"/>
      <c r="DO26" s="622"/>
      <c r="DP26" s="622"/>
      <c r="DQ26" s="622"/>
      <c r="DR26" s="622"/>
      <c r="DS26" s="622"/>
      <c r="DT26" s="622"/>
      <c r="DU26" s="622"/>
      <c r="DV26" s="623"/>
      <c r="DW26" s="624" t="s">
        <v>187</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152505</v>
      </c>
      <c r="S27" s="622"/>
      <c r="T27" s="622"/>
      <c r="U27" s="622"/>
      <c r="V27" s="622"/>
      <c r="W27" s="622"/>
      <c r="X27" s="622"/>
      <c r="Y27" s="623"/>
      <c r="Z27" s="659">
        <v>0.3</v>
      </c>
      <c r="AA27" s="659"/>
      <c r="AB27" s="659"/>
      <c r="AC27" s="659"/>
      <c r="AD27" s="660">
        <v>170</v>
      </c>
      <c r="AE27" s="660"/>
      <c r="AF27" s="660"/>
      <c r="AG27" s="660"/>
      <c r="AH27" s="660"/>
      <c r="AI27" s="660"/>
      <c r="AJ27" s="660"/>
      <c r="AK27" s="660"/>
      <c r="AL27" s="624">
        <v>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7744897</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8089775</v>
      </c>
      <c r="CS27" s="634"/>
      <c r="CT27" s="634"/>
      <c r="CU27" s="634"/>
      <c r="CV27" s="634"/>
      <c r="CW27" s="634"/>
      <c r="CX27" s="634"/>
      <c r="CY27" s="635"/>
      <c r="CZ27" s="624">
        <v>18</v>
      </c>
      <c r="DA27" s="636"/>
      <c r="DB27" s="636"/>
      <c r="DC27" s="637"/>
      <c r="DD27" s="627">
        <v>2219958</v>
      </c>
      <c r="DE27" s="634"/>
      <c r="DF27" s="634"/>
      <c r="DG27" s="634"/>
      <c r="DH27" s="634"/>
      <c r="DI27" s="634"/>
      <c r="DJ27" s="634"/>
      <c r="DK27" s="635"/>
      <c r="DL27" s="627">
        <v>2174083</v>
      </c>
      <c r="DM27" s="634"/>
      <c r="DN27" s="634"/>
      <c r="DO27" s="634"/>
      <c r="DP27" s="634"/>
      <c r="DQ27" s="634"/>
      <c r="DR27" s="634"/>
      <c r="DS27" s="634"/>
      <c r="DT27" s="634"/>
      <c r="DU27" s="634"/>
      <c r="DV27" s="635"/>
      <c r="DW27" s="624">
        <v>8.1</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276156</v>
      </c>
      <c r="S28" s="622"/>
      <c r="T28" s="622"/>
      <c r="U28" s="622"/>
      <c r="V28" s="622"/>
      <c r="W28" s="622"/>
      <c r="X28" s="622"/>
      <c r="Y28" s="623"/>
      <c r="Z28" s="659">
        <v>0.6</v>
      </c>
      <c r="AA28" s="659"/>
      <c r="AB28" s="659"/>
      <c r="AC28" s="659"/>
      <c r="AD28" s="660">
        <v>26144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4892734</v>
      </c>
      <c r="CS28" s="622"/>
      <c r="CT28" s="622"/>
      <c r="CU28" s="622"/>
      <c r="CV28" s="622"/>
      <c r="CW28" s="622"/>
      <c r="CX28" s="622"/>
      <c r="CY28" s="623"/>
      <c r="CZ28" s="624">
        <v>10.9</v>
      </c>
      <c r="DA28" s="636"/>
      <c r="DB28" s="636"/>
      <c r="DC28" s="637"/>
      <c r="DD28" s="627">
        <v>4794291</v>
      </c>
      <c r="DE28" s="622"/>
      <c r="DF28" s="622"/>
      <c r="DG28" s="622"/>
      <c r="DH28" s="622"/>
      <c r="DI28" s="622"/>
      <c r="DJ28" s="622"/>
      <c r="DK28" s="623"/>
      <c r="DL28" s="627">
        <v>4794291</v>
      </c>
      <c r="DM28" s="622"/>
      <c r="DN28" s="622"/>
      <c r="DO28" s="622"/>
      <c r="DP28" s="622"/>
      <c r="DQ28" s="622"/>
      <c r="DR28" s="622"/>
      <c r="DS28" s="622"/>
      <c r="DT28" s="622"/>
      <c r="DU28" s="622"/>
      <c r="DV28" s="623"/>
      <c r="DW28" s="624">
        <v>17.899999999999999</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349222</v>
      </c>
      <c r="S29" s="622"/>
      <c r="T29" s="622"/>
      <c r="U29" s="622"/>
      <c r="V29" s="622"/>
      <c r="W29" s="622"/>
      <c r="X29" s="622"/>
      <c r="Y29" s="623"/>
      <c r="Z29" s="659">
        <v>0.8</v>
      </c>
      <c r="AA29" s="659"/>
      <c r="AB29" s="659"/>
      <c r="AC29" s="659"/>
      <c r="AD29" s="660" t="s">
        <v>187</v>
      </c>
      <c r="AE29" s="660"/>
      <c r="AF29" s="660"/>
      <c r="AG29" s="660"/>
      <c r="AH29" s="660"/>
      <c r="AI29" s="660"/>
      <c r="AJ29" s="660"/>
      <c r="AK29" s="660"/>
      <c r="AL29" s="624" t="s">
        <v>187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71</v>
      </c>
      <c r="CG29" s="619"/>
      <c r="CH29" s="619"/>
      <c r="CI29" s="619"/>
      <c r="CJ29" s="619"/>
      <c r="CK29" s="619"/>
      <c r="CL29" s="619"/>
      <c r="CM29" s="619"/>
      <c r="CN29" s="619"/>
      <c r="CO29" s="619"/>
      <c r="CP29" s="619"/>
      <c r="CQ29" s="620"/>
      <c r="CR29" s="621">
        <v>4892734</v>
      </c>
      <c r="CS29" s="634"/>
      <c r="CT29" s="634"/>
      <c r="CU29" s="634"/>
      <c r="CV29" s="634"/>
      <c r="CW29" s="634"/>
      <c r="CX29" s="634"/>
      <c r="CY29" s="635"/>
      <c r="CZ29" s="624">
        <v>10.9</v>
      </c>
      <c r="DA29" s="636"/>
      <c r="DB29" s="636"/>
      <c r="DC29" s="637"/>
      <c r="DD29" s="627">
        <v>4794291</v>
      </c>
      <c r="DE29" s="634"/>
      <c r="DF29" s="634"/>
      <c r="DG29" s="634"/>
      <c r="DH29" s="634"/>
      <c r="DI29" s="634"/>
      <c r="DJ29" s="634"/>
      <c r="DK29" s="635"/>
      <c r="DL29" s="627">
        <v>4794291</v>
      </c>
      <c r="DM29" s="634"/>
      <c r="DN29" s="634"/>
      <c r="DO29" s="634"/>
      <c r="DP29" s="634"/>
      <c r="DQ29" s="634"/>
      <c r="DR29" s="634"/>
      <c r="DS29" s="634"/>
      <c r="DT29" s="634"/>
      <c r="DU29" s="634"/>
      <c r="DV29" s="635"/>
      <c r="DW29" s="624">
        <v>17.899999999999999</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6879890</v>
      </c>
      <c r="S30" s="622"/>
      <c r="T30" s="622"/>
      <c r="U30" s="622"/>
      <c r="V30" s="622"/>
      <c r="W30" s="622"/>
      <c r="X30" s="622"/>
      <c r="Y30" s="623"/>
      <c r="Z30" s="659">
        <v>14.9</v>
      </c>
      <c r="AA30" s="659"/>
      <c r="AB30" s="659"/>
      <c r="AC30" s="659"/>
      <c r="AD30" s="660" t="s">
        <v>232</v>
      </c>
      <c r="AE30" s="660"/>
      <c r="AF30" s="660"/>
      <c r="AG30" s="660"/>
      <c r="AH30" s="660"/>
      <c r="AI30" s="660"/>
      <c r="AJ30" s="660"/>
      <c r="AK30" s="660"/>
      <c r="AL30" s="624" t="s">
        <v>187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4762483</v>
      </c>
      <c r="CS30" s="622"/>
      <c r="CT30" s="622"/>
      <c r="CU30" s="622"/>
      <c r="CV30" s="622"/>
      <c r="CW30" s="622"/>
      <c r="CX30" s="622"/>
      <c r="CY30" s="623"/>
      <c r="CZ30" s="624">
        <v>10.6</v>
      </c>
      <c r="DA30" s="636"/>
      <c r="DB30" s="636"/>
      <c r="DC30" s="637"/>
      <c r="DD30" s="627">
        <v>4668781</v>
      </c>
      <c r="DE30" s="622"/>
      <c r="DF30" s="622"/>
      <c r="DG30" s="622"/>
      <c r="DH30" s="622"/>
      <c r="DI30" s="622"/>
      <c r="DJ30" s="622"/>
      <c r="DK30" s="623"/>
      <c r="DL30" s="627">
        <v>4668781</v>
      </c>
      <c r="DM30" s="622"/>
      <c r="DN30" s="622"/>
      <c r="DO30" s="622"/>
      <c r="DP30" s="622"/>
      <c r="DQ30" s="622"/>
      <c r="DR30" s="622"/>
      <c r="DS30" s="622"/>
      <c r="DT30" s="622"/>
      <c r="DU30" s="622"/>
      <c r="DV30" s="623"/>
      <c r="DW30" s="624">
        <v>17.5</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187</v>
      </c>
      <c r="S31" s="622"/>
      <c r="T31" s="622"/>
      <c r="U31" s="622"/>
      <c r="V31" s="622"/>
      <c r="W31" s="622"/>
      <c r="X31" s="622"/>
      <c r="Y31" s="623"/>
      <c r="Z31" s="659" t="s">
        <v>187</v>
      </c>
      <c r="AA31" s="659"/>
      <c r="AB31" s="659"/>
      <c r="AC31" s="659"/>
      <c r="AD31" s="660" t="s">
        <v>187</v>
      </c>
      <c r="AE31" s="660"/>
      <c r="AF31" s="660"/>
      <c r="AG31" s="660"/>
      <c r="AH31" s="660"/>
      <c r="AI31" s="660"/>
      <c r="AJ31" s="660"/>
      <c r="AK31" s="660"/>
      <c r="AL31" s="624" t="s">
        <v>232</v>
      </c>
      <c r="AM31" s="625"/>
      <c r="AN31" s="625"/>
      <c r="AO31" s="661"/>
      <c r="AP31" s="693" t="s">
        <v>314</v>
      </c>
      <c r="AQ31" s="694"/>
      <c r="AR31" s="694"/>
      <c r="AS31" s="694"/>
      <c r="AT31" s="695" t="s">
        <v>315</v>
      </c>
      <c r="AU31" s="218"/>
      <c r="AV31" s="218"/>
      <c r="AW31" s="218"/>
      <c r="AX31" s="679" t="s">
        <v>190</v>
      </c>
      <c r="AY31" s="680"/>
      <c r="AZ31" s="680"/>
      <c r="BA31" s="680"/>
      <c r="BB31" s="680"/>
      <c r="BC31" s="680"/>
      <c r="BD31" s="680"/>
      <c r="BE31" s="680"/>
      <c r="BF31" s="681"/>
      <c r="BG31" s="683">
        <v>98.9</v>
      </c>
      <c r="BH31" s="684"/>
      <c r="BI31" s="684"/>
      <c r="BJ31" s="684"/>
      <c r="BK31" s="684"/>
      <c r="BL31" s="684"/>
      <c r="BM31" s="685">
        <v>95.8</v>
      </c>
      <c r="BN31" s="684"/>
      <c r="BO31" s="684"/>
      <c r="BP31" s="684"/>
      <c r="BQ31" s="686"/>
      <c r="BR31" s="683">
        <v>98.9</v>
      </c>
      <c r="BS31" s="684"/>
      <c r="BT31" s="684"/>
      <c r="BU31" s="684"/>
      <c r="BV31" s="684"/>
      <c r="BW31" s="684"/>
      <c r="BX31" s="685">
        <v>95.7</v>
      </c>
      <c r="BY31" s="684"/>
      <c r="BZ31" s="684"/>
      <c r="CA31" s="684"/>
      <c r="CB31" s="686"/>
      <c r="CD31" s="642"/>
      <c r="CE31" s="643"/>
      <c r="CF31" s="618" t="s">
        <v>316</v>
      </c>
      <c r="CG31" s="619"/>
      <c r="CH31" s="619"/>
      <c r="CI31" s="619"/>
      <c r="CJ31" s="619"/>
      <c r="CK31" s="619"/>
      <c r="CL31" s="619"/>
      <c r="CM31" s="619"/>
      <c r="CN31" s="619"/>
      <c r="CO31" s="619"/>
      <c r="CP31" s="619"/>
      <c r="CQ31" s="620"/>
      <c r="CR31" s="621">
        <v>130251</v>
      </c>
      <c r="CS31" s="634"/>
      <c r="CT31" s="634"/>
      <c r="CU31" s="634"/>
      <c r="CV31" s="634"/>
      <c r="CW31" s="634"/>
      <c r="CX31" s="634"/>
      <c r="CY31" s="635"/>
      <c r="CZ31" s="624">
        <v>0.3</v>
      </c>
      <c r="DA31" s="636"/>
      <c r="DB31" s="636"/>
      <c r="DC31" s="637"/>
      <c r="DD31" s="627">
        <v>125510</v>
      </c>
      <c r="DE31" s="634"/>
      <c r="DF31" s="634"/>
      <c r="DG31" s="634"/>
      <c r="DH31" s="634"/>
      <c r="DI31" s="634"/>
      <c r="DJ31" s="634"/>
      <c r="DK31" s="635"/>
      <c r="DL31" s="627">
        <v>125510</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3244966</v>
      </c>
      <c r="S32" s="622"/>
      <c r="T32" s="622"/>
      <c r="U32" s="622"/>
      <c r="V32" s="622"/>
      <c r="W32" s="622"/>
      <c r="X32" s="622"/>
      <c r="Y32" s="623"/>
      <c r="Z32" s="659">
        <v>7</v>
      </c>
      <c r="AA32" s="659"/>
      <c r="AB32" s="659"/>
      <c r="AC32" s="659"/>
      <c r="AD32" s="660" t="s">
        <v>232</v>
      </c>
      <c r="AE32" s="660"/>
      <c r="AF32" s="660"/>
      <c r="AG32" s="660"/>
      <c r="AH32" s="660"/>
      <c r="AI32" s="660"/>
      <c r="AJ32" s="660"/>
      <c r="AK32" s="660"/>
      <c r="AL32" s="624" t="s">
        <v>187</v>
      </c>
      <c r="AM32" s="625"/>
      <c r="AN32" s="625"/>
      <c r="AO32" s="661"/>
      <c r="AP32" s="662"/>
      <c r="AQ32" s="663"/>
      <c r="AR32" s="663"/>
      <c r="AS32" s="663"/>
      <c r="AT32" s="696"/>
      <c r="AU32" s="214" t="s">
        <v>318</v>
      </c>
      <c r="AX32" s="618" t="s">
        <v>319</v>
      </c>
      <c r="AY32" s="619"/>
      <c r="AZ32" s="619"/>
      <c r="BA32" s="619"/>
      <c r="BB32" s="619"/>
      <c r="BC32" s="619"/>
      <c r="BD32" s="619"/>
      <c r="BE32" s="619"/>
      <c r="BF32" s="620"/>
      <c r="BG32" s="687">
        <v>98.9</v>
      </c>
      <c r="BH32" s="634"/>
      <c r="BI32" s="634"/>
      <c r="BJ32" s="634"/>
      <c r="BK32" s="634"/>
      <c r="BL32" s="634"/>
      <c r="BM32" s="625">
        <v>96.3</v>
      </c>
      <c r="BN32" s="634"/>
      <c r="BO32" s="634"/>
      <c r="BP32" s="634"/>
      <c r="BQ32" s="657"/>
      <c r="BR32" s="687">
        <v>99</v>
      </c>
      <c r="BS32" s="634"/>
      <c r="BT32" s="634"/>
      <c r="BU32" s="634"/>
      <c r="BV32" s="634"/>
      <c r="BW32" s="634"/>
      <c r="BX32" s="625">
        <v>96.5</v>
      </c>
      <c r="BY32" s="634"/>
      <c r="BZ32" s="634"/>
      <c r="CA32" s="634"/>
      <c r="CB32" s="657"/>
      <c r="CD32" s="644"/>
      <c r="CE32" s="645"/>
      <c r="CF32" s="618" t="s">
        <v>320</v>
      </c>
      <c r="CG32" s="619"/>
      <c r="CH32" s="619"/>
      <c r="CI32" s="619"/>
      <c r="CJ32" s="619"/>
      <c r="CK32" s="619"/>
      <c r="CL32" s="619"/>
      <c r="CM32" s="619"/>
      <c r="CN32" s="619"/>
      <c r="CO32" s="619"/>
      <c r="CP32" s="619"/>
      <c r="CQ32" s="620"/>
      <c r="CR32" s="621" t="s">
        <v>232</v>
      </c>
      <c r="CS32" s="622"/>
      <c r="CT32" s="622"/>
      <c r="CU32" s="622"/>
      <c r="CV32" s="622"/>
      <c r="CW32" s="622"/>
      <c r="CX32" s="622"/>
      <c r="CY32" s="623"/>
      <c r="CZ32" s="624" t="s">
        <v>187</v>
      </c>
      <c r="DA32" s="636"/>
      <c r="DB32" s="636"/>
      <c r="DC32" s="637"/>
      <c r="DD32" s="627" t="s">
        <v>232</v>
      </c>
      <c r="DE32" s="622"/>
      <c r="DF32" s="622"/>
      <c r="DG32" s="622"/>
      <c r="DH32" s="622"/>
      <c r="DI32" s="622"/>
      <c r="DJ32" s="622"/>
      <c r="DK32" s="623"/>
      <c r="DL32" s="627" t="s">
        <v>187</v>
      </c>
      <c r="DM32" s="622"/>
      <c r="DN32" s="622"/>
      <c r="DO32" s="622"/>
      <c r="DP32" s="622"/>
      <c r="DQ32" s="622"/>
      <c r="DR32" s="622"/>
      <c r="DS32" s="622"/>
      <c r="DT32" s="622"/>
      <c r="DU32" s="622"/>
      <c r="DV32" s="623"/>
      <c r="DW32" s="624" t="s">
        <v>187</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170716</v>
      </c>
      <c r="S33" s="622"/>
      <c r="T33" s="622"/>
      <c r="U33" s="622"/>
      <c r="V33" s="622"/>
      <c r="W33" s="622"/>
      <c r="X33" s="622"/>
      <c r="Y33" s="623"/>
      <c r="Z33" s="659">
        <v>0.4</v>
      </c>
      <c r="AA33" s="659"/>
      <c r="AB33" s="659"/>
      <c r="AC33" s="659"/>
      <c r="AD33" s="660">
        <v>112475</v>
      </c>
      <c r="AE33" s="660"/>
      <c r="AF33" s="660"/>
      <c r="AG33" s="660"/>
      <c r="AH33" s="660"/>
      <c r="AI33" s="660"/>
      <c r="AJ33" s="660"/>
      <c r="AK33" s="660"/>
      <c r="AL33" s="624">
        <v>0.4</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98.7</v>
      </c>
      <c r="BH33" s="606"/>
      <c r="BI33" s="606"/>
      <c r="BJ33" s="606"/>
      <c r="BK33" s="606"/>
      <c r="BL33" s="606"/>
      <c r="BM33" s="652">
        <v>94.7</v>
      </c>
      <c r="BN33" s="606"/>
      <c r="BO33" s="606"/>
      <c r="BP33" s="606"/>
      <c r="BQ33" s="669"/>
      <c r="BR33" s="682">
        <v>98.7</v>
      </c>
      <c r="BS33" s="606"/>
      <c r="BT33" s="606"/>
      <c r="BU33" s="606"/>
      <c r="BV33" s="606"/>
      <c r="BW33" s="606"/>
      <c r="BX33" s="652">
        <v>94.4</v>
      </c>
      <c r="BY33" s="606"/>
      <c r="BZ33" s="606"/>
      <c r="CA33" s="606"/>
      <c r="CB33" s="669"/>
      <c r="CD33" s="618" t="s">
        <v>323</v>
      </c>
      <c r="CE33" s="619"/>
      <c r="CF33" s="619"/>
      <c r="CG33" s="619"/>
      <c r="CH33" s="619"/>
      <c r="CI33" s="619"/>
      <c r="CJ33" s="619"/>
      <c r="CK33" s="619"/>
      <c r="CL33" s="619"/>
      <c r="CM33" s="619"/>
      <c r="CN33" s="619"/>
      <c r="CO33" s="619"/>
      <c r="CP33" s="619"/>
      <c r="CQ33" s="620"/>
      <c r="CR33" s="621">
        <v>21166034</v>
      </c>
      <c r="CS33" s="634"/>
      <c r="CT33" s="634"/>
      <c r="CU33" s="634"/>
      <c r="CV33" s="634"/>
      <c r="CW33" s="634"/>
      <c r="CX33" s="634"/>
      <c r="CY33" s="635"/>
      <c r="CZ33" s="624">
        <v>47.1</v>
      </c>
      <c r="DA33" s="636"/>
      <c r="DB33" s="636"/>
      <c r="DC33" s="637"/>
      <c r="DD33" s="627">
        <v>15935383</v>
      </c>
      <c r="DE33" s="634"/>
      <c r="DF33" s="634"/>
      <c r="DG33" s="634"/>
      <c r="DH33" s="634"/>
      <c r="DI33" s="634"/>
      <c r="DJ33" s="634"/>
      <c r="DK33" s="635"/>
      <c r="DL33" s="627">
        <v>11836124</v>
      </c>
      <c r="DM33" s="634"/>
      <c r="DN33" s="634"/>
      <c r="DO33" s="634"/>
      <c r="DP33" s="634"/>
      <c r="DQ33" s="634"/>
      <c r="DR33" s="634"/>
      <c r="DS33" s="634"/>
      <c r="DT33" s="634"/>
      <c r="DU33" s="634"/>
      <c r="DV33" s="635"/>
      <c r="DW33" s="624">
        <v>44.3</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427894</v>
      </c>
      <c r="S34" s="622"/>
      <c r="T34" s="622"/>
      <c r="U34" s="622"/>
      <c r="V34" s="622"/>
      <c r="W34" s="622"/>
      <c r="X34" s="622"/>
      <c r="Y34" s="623"/>
      <c r="Z34" s="659">
        <v>0.9</v>
      </c>
      <c r="AA34" s="659"/>
      <c r="AB34" s="659"/>
      <c r="AC34" s="659"/>
      <c r="AD34" s="660" t="s">
        <v>187</v>
      </c>
      <c r="AE34" s="660"/>
      <c r="AF34" s="660"/>
      <c r="AG34" s="660"/>
      <c r="AH34" s="660"/>
      <c r="AI34" s="660"/>
      <c r="AJ34" s="660"/>
      <c r="AK34" s="660"/>
      <c r="AL34" s="624" t="s">
        <v>187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8131929</v>
      </c>
      <c r="CS34" s="622"/>
      <c r="CT34" s="622"/>
      <c r="CU34" s="622"/>
      <c r="CV34" s="622"/>
      <c r="CW34" s="622"/>
      <c r="CX34" s="622"/>
      <c r="CY34" s="623"/>
      <c r="CZ34" s="624">
        <v>18.100000000000001</v>
      </c>
      <c r="DA34" s="636"/>
      <c r="DB34" s="636"/>
      <c r="DC34" s="637"/>
      <c r="DD34" s="627">
        <v>5876616</v>
      </c>
      <c r="DE34" s="622"/>
      <c r="DF34" s="622"/>
      <c r="DG34" s="622"/>
      <c r="DH34" s="622"/>
      <c r="DI34" s="622"/>
      <c r="DJ34" s="622"/>
      <c r="DK34" s="623"/>
      <c r="DL34" s="627">
        <v>5330463</v>
      </c>
      <c r="DM34" s="622"/>
      <c r="DN34" s="622"/>
      <c r="DO34" s="622"/>
      <c r="DP34" s="622"/>
      <c r="DQ34" s="622"/>
      <c r="DR34" s="622"/>
      <c r="DS34" s="622"/>
      <c r="DT34" s="622"/>
      <c r="DU34" s="622"/>
      <c r="DV34" s="623"/>
      <c r="DW34" s="624">
        <v>20</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2857346</v>
      </c>
      <c r="S35" s="622"/>
      <c r="T35" s="622"/>
      <c r="U35" s="622"/>
      <c r="V35" s="622"/>
      <c r="W35" s="622"/>
      <c r="X35" s="622"/>
      <c r="Y35" s="623"/>
      <c r="Z35" s="659">
        <v>6.2</v>
      </c>
      <c r="AA35" s="659"/>
      <c r="AB35" s="659"/>
      <c r="AC35" s="659"/>
      <c r="AD35" s="660" t="s">
        <v>187</v>
      </c>
      <c r="AE35" s="660"/>
      <c r="AF35" s="660"/>
      <c r="AG35" s="660"/>
      <c r="AH35" s="660"/>
      <c r="AI35" s="660"/>
      <c r="AJ35" s="660"/>
      <c r="AK35" s="660"/>
      <c r="AL35" s="624" t="s">
        <v>187</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635380</v>
      </c>
      <c r="CS35" s="634"/>
      <c r="CT35" s="634"/>
      <c r="CU35" s="634"/>
      <c r="CV35" s="634"/>
      <c r="CW35" s="634"/>
      <c r="CX35" s="634"/>
      <c r="CY35" s="635"/>
      <c r="CZ35" s="624">
        <v>1.4</v>
      </c>
      <c r="DA35" s="636"/>
      <c r="DB35" s="636"/>
      <c r="DC35" s="637"/>
      <c r="DD35" s="627">
        <v>415209</v>
      </c>
      <c r="DE35" s="634"/>
      <c r="DF35" s="634"/>
      <c r="DG35" s="634"/>
      <c r="DH35" s="634"/>
      <c r="DI35" s="634"/>
      <c r="DJ35" s="634"/>
      <c r="DK35" s="635"/>
      <c r="DL35" s="627">
        <v>411481</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627901</v>
      </c>
      <c r="S36" s="622"/>
      <c r="T36" s="622"/>
      <c r="U36" s="622"/>
      <c r="V36" s="622"/>
      <c r="W36" s="622"/>
      <c r="X36" s="622"/>
      <c r="Y36" s="623"/>
      <c r="Z36" s="659">
        <v>1.4</v>
      </c>
      <c r="AA36" s="659"/>
      <c r="AB36" s="659"/>
      <c r="AC36" s="659"/>
      <c r="AD36" s="660" t="s">
        <v>232</v>
      </c>
      <c r="AE36" s="660"/>
      <c r="AF36" s="660"/>
      <c r="AG36" s="660"/>
      <c r="AH36" s="660"/>
      <c r="AI36" s="660"/>
      <c r="AJ36" s="660"/>
      <c r="AK36" s="660"/>
      <c r="AL36" s="624" t="s">
        <v>187</v>
      </c>
      <c r="AM36" s="625"/>
      <c r="AN36" s="625"/>
      <c r="AO36" s="661"/>
      <c r="AP36" s="222"/>
      <c r="AQ36" s="670" t="s">
        <v>331</v>
      </c>
      <c r="AR36" s="671"/>
      <c r="AS36" s="671"/>
      <c r="AT36" s="671"/>
      <c r="AU36" s="671"/>
      <c r="AV36" s="671"/>
      <c r="AW36" s="671"/>
      <c r="AX36" s="671"/>
      <c r="AY36" s="672"/>
      <c r="AZ36" s="676">
        <v>7641392</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286232</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7203907</v>
      </c>
      <c r="CS36" s="622"/>
      <c r="CT36" s="622"/>
      <c r="CU36" s="622"/>
      <c r="CV36" s="622"/>
      <c r="CW36" s="622"/>
      <c r="CX36" s="622"/>
      <c r="CY36" s="623"/>
      <c r="CZ36" s="624">
        <v>16</v>
      </c>
      <c r="DA36" s="636"/>
      <c r="DB36" s="636"/>
      <c r="DC36" s="637"/>
      <c r="DD36" s="627">
        <v>5984247</v>
      </c>
      <c r="DE36" s="622"/>
      <c r="DF36" s="622"/>
      <c r="DG36" s="622"/>
      <c r="DH36" s="622"/>
      <c r="DI36" s="622"/>
      <c r="DJ36" s="622"/>
      <c r="DK36" s="623"/>
      <c r="DL36" s="627">
        <v>3001105</v>
      </c>
      <c r="DM36" s="622"/>
      <c r="DN36" s="622"/>
      <c r="DO36" s="622"/>
      <c r="DP36" s="622"/>
      <c r="DQ36" s="622"/>
      <c r="DR36" s="622"/>
      <c r="DS36" s="622"/>
      <c r="DT36" s="622"/>
      <c r="DU36" s="622"/>
      <c r="DV36" s="623"/>
      <c r="DW36" s="624">
        <v>11.2</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938660</v>
      </c>
      <c r="S37" s="622"/>
      <c r="T37" s="622"/>
      <c r="U37" s="622"/>
      <c r="V37" s="622"/>
      <c r="W37" s="622"/>
      <c r="X37" s="622"/>
      <c r="Y37" s="623"/>
      <c r="Z37" s="659">
        <v>2</v>
      </c>
      <c r="AA37" s="659"/>
      <c r="AB37" s="659"/>
      <c r="AC37" s="659"/>
      <c r="AD37" s="660">
        <v>31104</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2190151</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193048</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45893</v>
      </c>
      <c r="CS37" s="634"/>
      <c r="CT37" s="634"/>
      <c r="CU37" s="634"/>
      <c r="CV37" s="634"/>
      <c r="CW37" s="634"/>
      <c r="CX37" s="634"/>
      <c r="CY37" s="635"/>
      <c r="CZ37" s="624">
        <v>0.1</v>
      </c>
      <c r="DA37" s="636"/>
      <c r="DB37" s="636"/>
      <c r="DC37" s="637"/>
      <c r="DD37" s="627">
        <v>45893</v>
      </c>
      <c r="DE37" s="634"/>
      <c r="DF37" s="634"/>
      <c r="DG37" s="634"/>
      <c r="DH37" s="634"/>
      <c r="DI37" s="634"/>
      <c r="DJ37" s="634"/>
      <c r="DK37" s="635"/>
      <c r="DL37" s="627">
        <v>45893</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2526000</v>
      </c>
      <c r="S38" s="622"/>
      <c r="T38" s="622"/>
      <c r="U38" s="622"/>
      <c r="V38" s="622"/>
      <c r="W38" s="622"/>
      <c r="X38" s="622"/>
      <c r="Y38" s="623"/>
      <c r="Z38" s="659">
        <v>5.5</v>
      </c>
      <c r="AA38" s="659"/>
      <c r="AB38" s="659"/>
      <c r="AC38" s="659"/>
      <c r="AD38" s="660" t="s">
        <v>232</v>
      </c>
      <c r="AE38" s="660"/>
      <c r="AF38" s="660"/>
      <c r="AG38" s="660"/>
      <c r="AH38" s="660"/>
      <c r="AI38" s="660"/>
      <c r="AJ38" s="660"/>
      <c r="AK38" s="660"/>
      <c r="AL38" s="624" t="s">
        <v>187</v>
      </c>
      <c r="AM38" s="625"/>
      <c r="AN38" s="625"/>
      <c r="AO38" s="661"/>
      <c r="AQ38" s="654" t="s">
        <v>339</v>
      </c>
      <c r="AR38" s="655"/>
      <c r="AS38" s="655"/>
      <c r="AT38" s="655"/>
      <c r="AU38" s="655"/>
      <c r="AV38" s="655"/>
      <c r="AW38" s="655"/>
      <c r="AX38" s="655"/>
      <c r="AY38" s="656"/>
      <c r="AZ38" s="621">
        <v>1952910</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10903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3242640</v>
      </c>
      <c r="CS38" s="622"/>
      <c r="CT38" s="622"/>
      <c r="CU38" s="622"/>
      <c r="CV38" s="622"/>
      <c r="CW38" s="622"/>
      <c r="CX38" s="622"/>
      <c r="CY38" s="623"/>
      <c r="CZ38" s="624">
        <v>7.2</v>
      </c>
      <c r="DA38" s="636"/>
      <c r="DB38" s="636"/>
      <c r="DC38" s="637"/>
      <c r="DD38" s="627">
        <v>2696985</v>
      </c>
      <c r="DE38" s="622"/>
      <c r="DF38" s="622"/>
      <c r="DG38" s="622"/>
      <c r="DH38" s="622"/>
      <c r="DI38" s="622"/>
      <c r="DJ38" s="622"/>
      <c r="DK38" s="623"/>
      <c r="DL38" s="627">
        <v>2593721</v>
      </c>
      <c r="DM38" s="622"/>
      <c r="DN38" s="622"/>
      <c r="DO38" s="622"/>
      <c r="DP38" s="622"/>
      <c r="DQ38" s="622"/>
      <c r="DR38" s="622"/>
      <c r="DS38" s="622"/>
      <c r="DT38" s="622"/>
      <c r="DU38" s="622"/>
      <c r="DV38" s="623"/>
      <c r="DW38" s="624">
        <v>9.6999999999999993</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187</v>
      </c>
      <c r="AA39" s="659"/>
      <c r="AB39" s="659"/>
      <c r="AC39" s="659"/>
      <c r="AD39" s="660" t="s">
        <v>187</v>
      </c>
      <c r="AE39" s="660"/>
      <c r="AF39" s="660"/>
      <c r="AG39" s="660"/>
      <c r="AH39" s="660"/>
      <c r="AI39" s="660"/>
      <c r="AJ39" s="660"/>
      <c r="AK39" s="660"/>
      <c r="AL39" s="624" t="s">
        <v>187</v>
      </c>
      <c r="AM39" s="625"/>
      <c r="AN39" s="625"/>
      <c r="AO39" s="661"/>
      <c r="AQ39" s="654" t="s">
        <v>343</v>
      </c>
      <c r="AR39" s="655"/>
      <c r="AS39" s="655"/>
      <c r="AT39" s="655"/>
      <c r="AU39" s="655"/>
      <c r="AV39" s="655"/>
      <c r="AW39" s="655"/>
      <c r="AX39" s="655"/>
      <c r="AY39" s="656"/>
      <c r="AZ39" s="621">
        <v>189906</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17830</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642951</v>
      </c>
      <c r="CS39" s="634"/>
      <c r="CT39" s="634"/>
      <c r="CU39" s="634"/>
      <c r="CV39" s="634"/>
      <c r="CW39" s="634"/>
      <c r="CX39" s="634"/>
      <c r="CY39" s="635"/>
      <c r="CZ39" s="624">
        <v>1.4</v>
      </c>
      <c r="DA39" s="636"/>
      <c r="DB39" s="636"/>
      <c r="DC39" s="637"/>
      <c r="DD39" s="627">
        <v>112499</v>
      </c>
      <c r="DE39" s="634"/>
      <c r="DF39" s="634"/>
      <c r="DG39" s="634"/>
      <c r="DH39" s="634"/>
      <c r="DI39" s="634"/>
      <c r="DJ39" s="634"/>
      <c r="DK39" s="635"/>
      <c r="DL39" s="627" t="s">
        <v>187</v>
      </c>
      <c r="DM39" s="634"/>
      <c r="DN39" s="634"/>
      <c r="DO39" s="634"/>
      <c r="DP39" s="634"/>
      <c r="DQ39" s="634"/>
      <c r="DR39" s="634"/>
      <c r="DS39" s="634"/>
      <c r="DT39" s="634"/>
      <c r="DU39" s="634"/>
      <c r="DV39" s="635"/>
      <c r="DW39" s="624" t="s">
        <v>232</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311900</v>
      </c>
      <c r="S40" s="622"/>
      <c r="T40" s="622"/>
      <c r="U40" s="622"/>
      <c r="V40" s="622"/>
      <c r="W40" s="622"/>
      <c r="X40" s="622"/>
      <c r="Y40" s="623"/>
      <c r="Z40" s="659">
        <v>0.7</v>
      </c>
      <c r="AA40" s="659"/>
      <c r="AB40" s="659"/>
      <c r="AC40" s="659"/>
      <c r="AD40" s="660" t="s">
        <v>187</v>
      </c>
      <c r="AE40" s="660"/>
      <c r="AF40" s="660"/>
      <c r="AG40" s="660"/>
      <c r="AH40" s="660"/>
      <c r="AI40" s="660"/>
      <c r="AJ40" s="660"/>
      <c r="AK40" s="660"/>
      <c r="AL40" s="624" t="s">
        <v>187</v>
      </c>
      <c r="AM40" s="625"/>
      <c r="AN40" s="625"/>
      <c r="AO40" s="661"/>
      <c r="AQ40" s="654" t="s">
        <v>347</v>
      </c>
      <c r="AR40" s="655"/>
      <c r="AS40" s="655"/>
      <c r="AT40" s="655"/>
      <c r="AU40" s="655"/>
      <c r="AV40" s="655"/>
      <c r="AW40" s="655"/>
      <c r="AX40" s="655"/>
      <c r="AY40" s="656"/>
      <c r="AZ40" s="621">
        <v>65785</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76</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1309227</v>
      </c>
      <c r="CS40" s="622"/>
      <c r="CT40" s="622"/>
      <c r="CU40" s="622"/>
      <c r="CV40" s="622"/>
      <c r="CW40" s="622"/>
      <c r="CX40" s="622"/>
      <c r="CY40" s="623"/>
      <c r="CZ40" s="624">
        <v>2.9</v>
      </c>
      <c r="DA40" s="636"/>
      <c r="DB40" s="636"/>
      <c r="DC40" s="637"/>
      <c r="DD40" s="627">
        <v>849827</v>
      </c>
      <c r="DE40" s="622"/>
      <c r="DF40" s="622"/>
      <c r="DG40" s="622"/>
      <c r="DH40" s="622"/>
      <c r="DI40" s="622"/>
      <c r="DJ40" s="622"/>
      <c r="DK40" s="623"/>
      <c r="DL40" s="627">
        <v>499354</v>
      </c>
      <c r="DM40" s="622"/>
      <c r="DN40" s="622"/>
      <c r="DO40" s="622"/>
      <c r="DP40" s="622"/>
      <c r="DQ40" s="622"/>
      <c r="DR40" s="622"/>
      <c r="DS40" s="622"/>
      <c r="DT40" s="622"/>
      <c r="DU40" s="622"/>
      <c r="DV40" s="623"/>
      <c r="DW40" s="624">
        <v>1.9</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46229277</v>
      </c>
      <c r="S41" s="646"/>
      <c r="T41" s="646"/>
      <c r="U41" s="646"/>
      <c r="V41" s="646"/>
      <c r="W41" s="646"/>
      <c r="X41" s="646"/>
      <c r="Y41" s="649"/>
      <c r="Z41" s="650">
        <v>100</v>
      </c>
      <c r="AA41" s="650"/>
      <c r="AB41" s="650"/>
      <c r="AC41" s="650"/>
      <c r="AD41" s="651">
        <v>26400748</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649712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232</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187</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2592928</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361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3232960</v>
      </c>
      <c r="CS42" s="634"/>
      <c r="CT42" s="634"/>
      <c r="CU42" s="634"/>
      <c r="CV42" s="634"/>
      <c r="CW42" s="634"/>
      <c r="CX42" s="634"/>
      <c r="CY42" s="635"/>
      <c r="CZ42" s="624">
        <v>7.2</v>
      </c>
      <c r="DA42" s="636"/>
      <c r="DB42" s="636"/>
      <c r="DC42" s="637"/>
      <c r="DD42" s="627">
        <v>510977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124346</v>
      </c>
      <c r="CS43" s="634"/>
      <c r="CT43" s="634"/>
      <c r="CU43" s="634"/>
      <c r="CV43" s="634"/>
      <c r="CW43" s="634"/>
      <c r="CX43" s="634"/>
      <c r="CY43" s="635"/>
      <c r="CZ43" s="624">
        <v>0.3</v>
      </c>
      <c r="DA43" s="636"/>
      <c r="DB43" s="636"/>
      <c r="DC43" s="637"/>
      <c r="DD43" s="627">
        <v>124346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2196798</v>
      </c>
      <c r="CS44" s="622"/>
      <c r="CT44" s="622"/>
      <c r="CU44" s="622"/>
      <c r="CV44" s="622"/>
      <c r="CW44" s="622"/>
      <c r="CX44" s="622"/>
      <c r="CY44" s="623"/>
      <c r="CZ44" s="624">
        <v>4.9000000000000004</v>
      </c>
      <c r="DA44" s="625"/>
      <c r="DB44" s="625"/>
      <c r="DC44" s="626"/>
      <c r="DD44" s="627">
        <v>266496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1390140</v>
      </c>
      <c r="CS45" s="634"/>
      <c r="CT45" s="634"/>
      <c r="CU45" s="634"/>
      <c r="CV45" s="634"/>
      <c r="CW45" s="634"/>
      <c r="CX45" s="634"/>
      <c r="CY45" s="635"/>
      <c r="CZ45" s="624">
        <v>3.1</v>
      </c>
      <c r="DA45" s="636"/>
      <c r="DB45" s="636"/>
      <c r="DC45" s="637"/>
      <c r="DD45" s="627">
        <v>177185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749741</v>
      </c>
      <c r="CS46" s="622"/>
      <c r="CT46" s="622"/>
      <c r="CU46" s="622"/>
      <c r="CV46" s="622"/>
      <c r="CW46" s="622"/>
      <c r="CX46" s="622"/>
      <c r="CY46" s="623"/>
      <c r="CZ46" s="624">
        <v>1.7</v>
      </c>
      <c r="DA46" s="625"/>
      <c r="DB46" s="625"/>
      <c r="DC46" s="626"/>
      <c r="DD46" s="627">
        <v>87800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1036162</v>
      </c>
      <c r="CS47" s="634"/>
      <c r="CT47" s="634"/>
      <c r="CU47" s="634"/>
      <c r="CV47" s="634"/>
      <c r="CW47" s="634"/>
      <c r="CX47" s="634"/>
      <c r="CY47" s="635"/>
      <c r="CZ47" s="624">
        <v>2.2999999999999998</v>
      </c>
      <c r="DA47" s="636"/>
      <c r="DB47" s="636"/>
      <c r="DC47" s="637"/>
      <c r="DD47" s="627">
        <v>244481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232</v>
      </c>
      <c r="CS48" s="622"/>
      <c r="CT48" s="622"/>
      <c r="CU48" s="622"/>
      <c r="CV48" s="622"/>
      <c r="CW48" s="622"/>
      <c r="CX48" s="622"/>
      <c r="CY48" s="623"/>
      <c r="CZ48" s="624" t="s">
        <v>187</v>
      </c>
      <c r="DA48" s="625"/>
      <c r="DB48" s="625"/>
      <c r="DC48" s="626"/>
      <c r="DD48" s="627" t="s">
        <v>187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44893154</v>
      </c>
      <c r="CS49" s="606"/>
      <c r="CT49" s="606"/>
      <c r="CU49" s="606"/>
      <c r="CV49" s="606"/>
      <c r="CW49" s="606"/>
      <c r="CX49" s="606"/>
      <c r="CY49" s="607"/>
      <c r="CZ49" s="608">
        <v>100</v>
      </c>
      <c r="DA49" s="609"/>
      <c r="DB49" s="609"/>
      <c r="DC49" s="610"/>
      <c r="DD49" s="611">
        <v>30465858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tIdCwzziuRbxIoFsD/ES8s4njiEzI6/s1NFFUA2C6U0tyMcY//Wd8GuALvK/H++O4Vimrgs7GxKtFz5XibbJw==" saltValue="n/imtXp/W7UnQkBiPpuE6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5" sqref="A5:P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3" t="s">
        <v>368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369</v>
      </c>
      <c r="DK2" s="1095"/>
      <c r="DL2" s="1095"/>
      <c r="DM2" s="1095"/>
      <c r="DN2" s="1095"/>
      <c r="DO2" s="1096"/>
      <c r="DP2" s="228"/>
      <c r="DQ2" s="1094" t="s">
        <v>370</v>
      </c>
      <c r="DR2" s="1095"/>
      <c r="DS2" s="1095"/>
      <c r="DT2" s="1095"/>
      <c r="DU2" s="1095"/>
      <c r="DV2" s="1095"/>
      <c r="DW2" s="1095"/>
      <c r="DX2" s="1095"/>
      <c r="DY2" s="1095"/>
      <c r="DZ2" s="109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2" t="s">
        <v>371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7"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7" t="s">
        <v>387</v>
      </c>
      <c r="DH5" s="1088"/>
      <c r="DI5" s="1088"/>
      <c r="DJ5" s="1088"/>
      <c r="DK5" s="1089"/>
      <c r="DL5" s="1087" t="s">
        <v>388</v>
      </c>
      <c r="DM5" s="1088"/>
      <c r="DN5" s="1088"/>
      <c r="DO5" s="1088"/>
      <c r="DP5" s="1089"/>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15">
      <c r="A7" s="236">
        <v>1</v>
      </c>
      <c r="B7" s="1050" t="s">
        <v>390</v>
      </c>
      <c r="C7" s="1051"/>
      <c r="D7" s="1051"/>
      <c r="E7" s="1051"/>
      <c r="F7" s="1051"/>
      <c r="G7" s="1051"/>
      <c r="H7" s="1051"/>
      <c r="I7" s="1051"/>
      <c r="J7" s="1051"/>
      <c r="K7" s="1051"/>
      <c r="L7" s="1051"/>
      <c r="M7" s="1051"/>
      <c r="N7" s="1051"/>
      <c r="O7" s="1051"/>
      <c r="P7" s="1052"/>
      <c r="Q7" s="1105">
        <v>47598</v>
      </c>
      <c r="R7" s="1106"/>
      <c r="S7" s="1106"/>
      <c r="T7" s="1106"/>
      <c r="U7" s="1106"/>
      <c r="V7" s="1106">
        <v>46262</v>
      </c>
      <c r="W7" s="1106"/>
      <c r="X7" s="1106"/>
      <c r="Y7" s="1106"/>
      <c r="Z7" s="1106"/>
      <c r="AA7" s="1106">
        <v>1336</v>
      </c>
      <c r="AB7" s="1106"/>
      <c r="AC7" s="1106"/>
      <c r="AD7" s="1106"/>
      <c r="AE7" s="1107"/>
      <c r="AF7" s="1108">
        <v>1140</v>
      </c>
      <c r="AG7" s="1109"/>
      <c r="AH7" s="1109"/>
      <c r="AI7" s="1109"/>
      <c r="AJ7" s="1110"/>
      <c r="AK7" s="1111">
        <v>3166</v>
      </c>
      <c r="AL7" s="1112"/>
      <c r="AM7" s="1112"/>
      <c r="AN7" s="1112"/>
      <c r="AO7" s="1112"/>
      <c r="AP7" s="1112">
        <v>48277</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604</v>
      </c>
      <c r="BT7" s="1103"/>
      <c r="BU7" s="1103"/>
      <c r="BV7" s="1103"/>
      <c r="BW7" s="1103"/>
      <c r="BX7" s="1103"/>
      <c r="BY7" s="1103"/>
      <c r="BZ7" s="1103"/>
      <c r="CA7" s="1103"/>
      <c r="CB7" s="1103"/>
      <c r="CC7" s="1103"/>
      <c r="CD7" s="1103"/>
      <c r="CE7" s="1103"/>
      <c r="CF7" s="1103"/>
      <c r="CG7" s="1115"/>
      <c r="CH7" s="1099">
        <v>5</v>
      </c>
      <c r="CI7" s="1100"/>
      <c r="CJ7" s="1100"/>
      <c r="CK7" s="1100"/>
      <c r="CL7" s="1101"/>
      <c r="CM7" s="1099">
        <v>121</v>
      </c>
      <c r="CN7" s="1100"/>
      <c r="CO7" s="1100"/>
      <c r="CP7" s="1100"/>
      <c r="CQ7" s="1101"/>
      <c r="CR7" s="1099">
        <v>71</v>
      </c>
      <c r="CS7" s="1100"/>
      <c r="CT7" s="1100"/>
      <c r="CU7" s="1100"/>
      <c r="CV7" s="1101"/>
      <c r="CW7" s="1099" t="s">
        <v>528</v>
      </c>
      <c r="CX7" s="1100"/>
      <c r="CY7" s="1100"/>
      <c r="CZ7" s="1100"/>
      <c r="DA7" s="1101"/>
      <c r="DB7" s="1099" t="s">
        <v>528</v>
      </c>
      <c r="DC7" s="1100"/>
      <c r="DD7" s="1100"/>
      <c r="DE7" s="1100"/>
      <c r="DF7" s="1101"/>
      <c r="DG7" s="1099" t="s">
        <v>528</v>
      </c>
      <c r="DH7" s="1100"/>
      <c r="DI7" s="1100"/>
      <c r="DJ7" s="1100"/>
      <c r="DK7" s="1101"/>
      <c r="DL7" s="1099" t="s">
        <v>528</v>
      </c>
      <c r="DM7" s="1100"/>
      <c r="DN7" s="1100"/>
      <c r="DO7" s="1100"/>
      <c r="DP7" s="1101"/>
      <c r="DQ7" s="1099" t="s">
        <v>528</v>
      </c>
      <c r="DR7" s="1100"/>
      <c r="DS7" s="1100"/>
      <c r="DT7" s="1100"/>
      <c r="DU7" s="1101"/>
      <c r="DV7" s="1102"/>
      <c r="DW7" s="1103"/>
      <c r="DX7" s="1103"/>
      <c r="DY7" s="1103"/>
      <c r="DZ7" s="1104"/>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16</v>
      </c>
      <c r="R8" s="1039"/>
      <c r="S8" s="1039"/>
      <c r="T8" s="1039"/>
      <c r="U8" s="1039"/>
      <c r="V8" s="1039">
        <v>16</v>
      </c>
      <c r="W8" s="1039"/>
      <c r="X8" s="1039"/>
      <c r="Y8" s="1039"/>
      <c r="Z8" s="1039"/>
      <c r="AA8" s="1039">
        <v>0</v>
      </c>
      <c r="AB8" s="1039"/>
      <c r="AC8" s="1039"/>
      <c r="AD8" s="1039"/>
      <c r="AE8" s="1040"/>
      <c r="AF8" s="1035">
        <v>0</v>
      </c>
      <c r="AG8" s="1036"/>
      <c r="AH8" s="1036"/>
      <c r="AI8" s="1036"/>
      <c r="AJ8" s="1037"/>
      <c r="AK8" s="1083">
        <v>6</v>
      </c>
      <c r="AL8" s="1084"/>
      <c r="AM8" s="1084"/>
      <c r="AN8" s="1084"/>
      <c r="AO8" s="1084"/>
      <c r="AP8" s="1084">
        <v>0</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-8</v>
      </c>
      <c r="CI8" s="990"/>
      <c r="CJ8" s="990"/>
      <c r="CK8" s="990"/>
      <c r="CL8" s="991"/>
      <c r="CM8" s="989">
        <v>-1</v>
      </c>
      <c r="CN8" s="990"/>
      <c r="CO8" s="990"/>
      <c r="CP8" s="990"/>
      <c r="CQ8" s="991"/>
      <c r="CR8" s="989">
        <v>5</v>
      </c>
      <c r="CS8" s="990"/>
      <c r="CT8" s="990"/>
      <c r="CU8" s="990"/>
      <c r="CV8" s="991"/>
      <c r="CW8" s="989" t="s">
        <v>528</v>
      </c>
      <c r="CX8" s="990"/>
      <c r="CY8" s="990"/>
      <c r="CZ8" s="990"/>
      <c r="DA8" s="991"/>
      <c r="DB8" s="989" t="s">
        <v>528</v>
      </c>
      <c r="DC8" s="990"/>
      <c r="DD8" s="990"/>
      <c r="DE8" s="990"/>
      <c r="DF8" s="991"/>
      <c r="DG8" s="989" t="s">
        <v>528</v>
      </c>
      <c r="DH8" s="990"/>
      <c r="DI8" s="990"/>
      <c r="DJ8" s="990"/>
      <c r="DK8" s="991"/>
      <c r="DL8" s="989" t="s">
        <v>528</v>
      </c>
      <c r="DM8" s="990"/>
      <c r="DN8" s="990"/>
      <c r="DO8" s="990"/>
      <c r="DP8" s="991"/>
      <c r="DQ8" s="989" t="s">
        <v>528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t="s">
        <v>606</v>
      </c>
      <c r="BT9" s="993"/>
      <c r="BU9" s="993"/>
      <c r="BV9" s="993"/>
      <c r="BW9" s="993"/>
      <c r="BX9" s="993"/>
      <c r="BY9" s="993"/>
      <c r="BZ9" s="993"/>
      <c r="CA9" s="993"/>
      <c r="CB9" s="993"/>
      <c r="CC9" s="993"/>
      <c r="CD9" s="993"/>
      <c r="CE9" s="993"/>
      <c r="CF9" s="993"/>
      <c r="CG9" s="1014"/>
      <c r="CH9" s="989">
        <v>1</v>
      </c>
      <c r="CI9" s="990"/>
      <c r="CJ9" s="990"/>
      <c r="CK9" s="990"/>
      <c r="CL9" s="991"/>
      <c r="CM9" s="989">
        <v>59</v>
      </c>
      <c r="CN9" s="990"/>
      <c r="CO9" s="990"/>
      <c r="CP9" s="990"/>
      <c r="CQ9" s="991"/>
      <c r="CR9" s="989">
        <v>35</v>
      </c>
      <c r="CS9" s="990"/>
      <c r="CT9" s="990"/>
      <c r="CU9" s="990"/>
      <c r="CV9" s="991"/>
      <c r="CW9" s="989" t="s">
        <v>528</v>
      </c>
      <c r="CX9" s="990"/>
      <c r="CY9" s="990"/>
      <c r="CZ9" s="990"/>
      <c r="DA9" s="991"/>
      <c r="DB9" s="989" t="s">
        <v>528</v>
      </c>
      <c r="DC9" s="990"/>
      <c r="DD9" s="990"/>
      <c r="DE9" s="990"/>
      <c r="DF9" s="991"/>
      <c r="DG9" s="989" t="s">
        <v>528</v>
      </c>
      <c r="DH9" s="990"/>
      <c r="DI9" s="990"/>
      <c r="DJ9" s="990"/>
      <c r="DK9" s="991"/>
      <c r="DL9" s="989" t="s">
        <v>528</v>
      </c>
      <c r="DM9" s="990"/>
      <c r="DN9" s="990"/>
      <c r="DO9" s="990"/>
      <c r="DP9" s="991"/>
      <c r="DQ9" s="989" t="s">
        <v>528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70">
        <v>46229</v>
      </c>
      <c r="R23" s="1064"/>
      <c r="S23" s="1064"/>
      <c r="T23" s="1064"/>
      <c r="U23" s="1064"/>
      <c r="V23" s="1064">
        <v>44893</v>
      </c>
      <c r="W23" s="1064"/>
      <c r="X23" s="1064"/>
      <c r="Y23" s="1064"/>
      <c r="Z23" s="1064"/>
      <c r="AA23" s="1064">
        <v>1336</v>
      </c>
      <c r="AB23" s="1064"/>
      <c r="AC23" s="1064"/>
      <c r="AD23" s="1064"/>
      <c r="AE23" s="1071"/>
      <c r="AF23" s="1072">
        <v>1140</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395</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3" t="s">
        <v>396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2" t="s">
        <v>397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8" t="s">
        <v>401</v>
      </c>
      <c r="AG26" s="1008"/>
      <c r="AH26" s="1008"/>
      <c r="AI26" s="1008"/>
      <c r="AJ26" s="1059"/>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0" t="s">
        <v>406</v>
      </c>
      <c r="C28" s="1051"/>
      <c r="D28" s="1051"/>
      <c r="E28" s="1051"/>
      <c r="F28" s="1051"/>
      <c r="G28" s="1051"/>
      <c r="H28" s="1051"/>
      <c r="I28" s="1051"/>
      <c r="J28" s="1051"/>
      <c r="K28" s="1051"/>
      <c r="L28" s="1051"/>
      <c r="M28" s="1051"/>
      <c r="N28" s="1051"/>
      <c r="O28" s="1051"/>
      <c r="P28" s="1052"/>
      <c r="Q28" s="1053">
        <v>9328</v>
      </c>
      <c r="R28" s="1054"/>
      <c r="S28" s="1054"/>
      <c r="T28" s="1054"/>
      <c r="U28" s="1054"/>
      <c r="V28" s="1054">
        <v>9042</v>
      </c>
      <c r="W28" s="1054"/>
      <c r="X28" s="1054"/>
      <c r="Y28" s="1054"/>
      <c r="Z28" s="1054"/>
      <c r="AA28" s="1054">
        <v>286</v>
      </c>
      <c r="AB28" s="1054"/>
      <c r="AC28" s="1054"/>
      <c r="AD28" s="1054"/>
      <c r="AE28" s="1055"/>
      <c r="AF28" s="1056">
        <v>286</v>
      </c>
      <c r="AG28" s="1054"/>
      <c r="AH28" s="1054"/>
      <c r="AI28" s="1054"/>
      <c r="AJ28" s="1057"/>
      <c r="AK28" s="1042">
        <v>1048</v>
      </c>
      <c r="AL28" s="1043"/>
      <c r="AM28" s="1043"/>
      <c r="AN28" s="1043"/>
      <c r="AO28" s="1043"/>
      <c r="AP28" s="1043" t="s">
        <v>528</v>
      </c>
      <c r="AQ28" s="1043"/>
      <c r="AR28" s="1043"/>
      <c r="AS28" s="1043"/>
      <c r="AT28" s="1043"/>
      <c r="AU28" s="1044" t="s">
        <v>528</v>
      </c>
      <c r="AV28" s="1045"/>
      <c r="AW28" s="1045"/>
      <c r="AX28" s="1045"/>
      <c r="AY28" s="1046"/>
      <c r="AZ28" s="1047" t="s">
        <v>528</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10450</v>
      </c>
      <c r="R29" s="1039"/>
      <c r="S29" s="1039"/>
      <c r="T29" s="1039"/>
      <c r="U29" s="1039"/>
      <c r="V29" s="1039">
        <v>10083</v>
      </c>
      <c r="W29" s="1039"/>
      <c r="X29" s="1039"/>
      <c r="Y29" s="1039"/>
      <c r="Z29" s="1039"/>
      <c r="AA29" s="1039">
        <v>367</v>
      </c>
      <c r="AB29" s="1039"/>
      <c r="AC29" s="1039"/>
      <c r="AD29" s="1039"/>
      <c r="AE29" s="1040"/>
      <c r="AF29" s="1035">
        <v>367</v>
      </c>
      <c r="AG29" s="1036"/>
      <c r="AH29" s="1036"/>
      <c r="AI29" s="1036"/>
      <c r="AJ29" s="1037"/>
      <c r="AK29" s="980">
        <v>1740</v>
      </c>
      <c r="AL29" s="971"/>
      <c r="AM29" s="971"/>
      <c r="AN29" s="971"/>
      <c r="AO29" s="971"/>
      <c r="AP29" s="971" t="s">
        <v>528</v>
      </c>
      <c r="AQ29" s="971"/>
      <c r="AR29" s="971"/>
      <c r="AS29" s="971"/>
      <c r="AT29" s="971"/>
      <c r="AU29" s="981" t="s">
        <v>528</v>
      </c>
      <c r="AV29" s="979"/>
      <c r="AW29" s="979"/>
      <c r="AX29" s="979"/>
      <c r="AY29" s="980"/>
      <c r="AZ29" s="1041" t="s">
        <v>528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916</v>
      </c>
      <c r="R30" s="1039"/>
      <c r="S30" s="1039"/>
      <c r="T30" s="1039"/>
      <c r="U30" s="1039"/>
      <c r="V30" s="1039">
        <v>896</v>
      </c>
      <c r="W30" s="1039"/>
      <c r="X30" s="1039"/>
      <c r="Y30" s="1039"/>
      <c r="Z30" s="1039"/>
      <c r="AA30" s="1039">
        <v>20</v>
      </c>
      <c r="AB30" s="1039"/>
      <c r="AC30" s="1039"/>
      <c r="AD30" s="1039"/>
      <c r="AE30" s="1040"/>
      <c r="AF30" s="1035">
        <v>20</v>
      </c>
      <c r="AG30" s="1036"/>
      <c r="AH30" s="1036"/>
      <c r="AI30" s="1036"/>
      <c r="AJ30" s="1037"/>
      <c r="AK30" s="980">
        <v>256</v>
      </c>
      <c r="AL30" s="971"/>
      <c r="AM30" s="971"/>
      <c r="AN30" s="971"/>
      <c r="AO30" s="971"/>
      <c r="AP30" s="971" t="s">
        <v>528</v>
      </c>
      <c r="AQ30" s="971"/>
      <c r="AR30" s="971"/>
      <c r="AS30" s="971"/>
      <c r="AT30" s="971"/>
      <c r="AU30" s="981" t="s">
        <v>528</v>
      </c>
      <c r="AV30" s="979"/>
      <c r="AW30" s="979"/>
      <c r="AX30" s="979"/>
      <c r="AY30" s="980"/>
      <c r="AZ30" s="1041" t="s">
        <v>528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2392</v>
      </c>
      <c r="R31" s="1039"/>
      <c r="S31" s="1039"/>
      <c r="T31" s="1039"/>
      <c r="U31" s="1039"/>
      <c r="V31" s="1039">
        <v>2444</v>
      </c>
      <c r="W31" s="1039"/>
      <c r="X31" s="1039"/>
      <c r="Y31" s="1039"/>
      <c r="Z31" s="1039"/>
      <c r="AA31" s="1039">
        <v>-52</v>
      </c>
      <c r="AB31" s="1039"/>
      <c r="AC31" s="1039"/>
      <c r="AD31" s="1039"/>
      <c r="AE31" s="1040"/>
      <c r="AF31" s="1035">
        <v>2528</v>
      </c>
      <c r="AG31" s="1036"/>
      <c r="AH31" s="1036"/>
      <c r="AI31" s="1036"/>
      <c r="AJ31" s="1037"/>
      <c r="AK31" s="980">
        <v>190</v>
      </c>
      <c r="AL31" s="971"/>
      <c r="AM31" s="971"/>
      <c r="AN31" s="971"/>
      <c r="AO31" s="971"/>
      <c r="AP31" s="971">
        <v>10615</v>
      </c>
      <c r="AQ31" s="971"/>
      <c r="AR31" s="971"/>
      <c r="AS31" s="971"/>
      <c r="AT31" s="971"/>
      <c r="AU31" s="971">
        <v>403</v>
      </c>
      <c r="AV31" s="971"/>
      <c r="AW31" s="971"/>
      <c r="AX31" s="971"/>
      <c r="AY31" s="971"/>
      <c r="AZ31" s="1041" t="s">
        <v>528</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3633</v>
      </c>
      <c r="R32" s="1039"/>
      <c r="S32" s="1039"/>
      <c r="T32" s="1039"/>
      <c r="U32" s="1039"/>
      <c r="V32" s="1039">
        <v>3582</v>
      </c>
      <c r="W32" s="1039"/>
      <c r="X32" s="1039"/>
      <c r="Y32" s="1039"/>
      <c r="Z32" s="1039"/>
      <c r="AA32" s="1039">
        <v>51</v>
      </c>
      <c r="AB32" s="1039"/>
      <c r="AC32" s="1039"/>
      <c r="AD32" s="1039"/>
      <c r="AE32" s="1040"/>
      <c r="AF32" s="1035">
        <v>411</v>
      </c>
      <c r="AG32" s="1036"/>
      <c r="AH32" s="1036"/>
      <c r="AI32" s="1036"/>
      <c r="AJ32" s="1037"/>
      <c r="AK32" s="980">
        <v>1953</v>
      </c>
      <c r="AL32" s="971"/>
      <c r="AM32" s="971"/>
      <c r="AN32" s="971"/>
      <c r="AO32" s="971"/>
      <c r="AP32" s="971">
        <v>25006</v>
      </c>
      <c r="AQ32" s="971"/>
      <c r="AR32" s="971"/>
      <c r="AS32" s="971"/>
      <c r="AT32" s="971"/>
      <c r="AU32" s="971">
        <v>20130</v>
      </c>
      <c r="AV32" s="971"/>
      <c r="AW32" s="971"/>
      <c r="AX32" s="971"/>
      <c r="AY32" s="971"/>
      <c r="AZ32" s="1041" t="s">
        <v>528</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7904</v>
      </c>
      <c r="R33" s="1039"/>
      <c r="S33" s="1039"/>
      <c r="T33" s="1039"/>
      <c r="U33" s="1039"/>
      <c r="V33" s="1039">
        <v>7533</v>
      </c>
      <c r="W33" s="1039"/>
      <c r="X33" s="1039"/>
      <c r="Y33" s="1039"/>
      <c r="Z33" s="1039"/>
      <c r="AA33" s="1039">
        <v>370</v>
      </c>
      <c r="AB33" s="1039"/>
      <c r="AC33" s="1039"/>
      <c r="AD33" s="1039"/>
      <c r="AE33" s="1040"/>
      <c r="AF33" s="1035">
        <v>626</v>
      </c>
      <c r="AG33" s="1036"/>
      <c r="AH33" s="1036"/>
      <c r="AI33" s="1036"/>
      <c r="AJ33" s="1037"/>
      <c r="AK33" s="980">
        <v>2190</v>
      </c>
      <c r="AL33" s="971"/>
      <c r="AM33" s="971"/>
      <c r="AN33" s="971"/>
      <c r="AO33" s="971"/>
      <c r="AP33" s="971">
        <v>5931</v>
      </c>
      <c r="AQ33" s="971"/>
      <c r="AR33" s="971"/>
      <c r="AS33" s="971"/>
      <c r="AT33" s="971"/>
      <c r="AU33" s="971">
        <v>3784</v>
      </c>
      <c r="AV33" s="971"/>
      <c r="AW33" s="971"/>
      <c r="AX33" s="971"/>
      <c r="AY33" s="971"/>
      <c r="AZ33" s="1041" t="s">
        <v>528</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429</v>
      </c>
      <c r="R34" s="1039"/>
      <c r="S34" s="1039"/>
      <c r="T34" s="1039"/>
      <c r="U34" s="1039"/>
      <c r="V34" s="1039">
        <v>468</v>
      </c>
      <c r="W34" s="1039"/>
      <c r="X34" s="1039"/>
      <c r="Y34" s="1039"/>
      <c r="Z34" s="1039"/>
      <c r="AA34" s="1039">
        <v>-39</v>
      </c>
      <c r="AB34" s="1039"/>
      <c r="AC34" s="1039"/>
      <c r="AD34" s="1039"/>
      <c r="AE34" s="1040"/>
      <c r="AF34" s="1035">
        <v>36</v>
      </c>
      <c r="AG34" s="1036"/>
      <c r="AH34" s="1036"/>
      <c r="AI34" s="1036"/>
      <c r="AJ34" s="1037"/>
      <c r="AK34" s="980">
        <v>66</v>
      </c>
      <c r="AL34" s="971"/>
      <c r="AM34" s="971"/>
      <c r="AN34" s="971"/>
      <c r="AO34" s="971"/>
      <c r="AP34" s="971">
        <v>345</v>
      </c>
      <c r="AQ34" s="971"/>
      <c r="AR34" s="971"/>
      <c r="AS34" s="971"/>
      <c r="AT34" s="971"/>
      <c r="AU34" s="971">
        <v>7</v>
      </c>
      <c r="AV34" s="971"/>
      <c r="AW34" s="971"/>
      <c r="AX34" s="971"/>
      <c r="AY34" s="971"/>
      <c r="AZ34" s="1041" t="s">
        <v>528</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3</v>
      </c>
      <c r="R35" s="1039"/>
      <c r="S35" s="1039"/>
      <c r="T35" s="1039"/>
      <c r="U35" s="1039"/>
      <c r="V35" s="1039">
        <v>6</v>
      </c>
      <c r="W35" s="1039"/>
      <c r="X35" s="1039"/>
      <c r="Y35" s="1039"/>
      <c r="Z35" s="1039"/>
      <c r="AA35" s="1039">
        <v>-3</v>
      </c>
      <c r="AB35" s="1039"/>
      <c r="AC35" s="1039"/>
      <c r="AD35" s="1039"/>
      <c r="AE35" s="1040"/>
      <c r="AF35" s="1035">
        <v>3</v>
      </c>
      <c r="AG35" s="1036"/>
      <c r="AH35" s="1036"/>
      <c r="AI35" s="1036"/>
      <c r="AJ35" s="1037"/>
      <c r="AK35" s="980">
        <v>6</v>
      </c>
      <c r="AL35" s="971"/>
      <c r="AM35" s="971"/>
      <c r="AN35" s="971"/>
      <c r="AO35" s="971"/>
      <c r="AP35" s="971" t="s">
        <v>528</v>
      </c>
      <c r="AQ35" s="971"/>
      <c r="AR35" s="971"/>
      <c r="AS35" s="971"/>
      <c r="AT35" s="971"/>
      <c r="AU35" s="971">
        <v>0</v>
      </c>
      <c r="AV35" s="971"/>
      <c r="AW35" s="971"/>
      <c r="AX35" s="971"/>
      <c r="AY35" s="971"/>
      <c r="AZ35" s="1041" t="s">
        <v>528</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4278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403</v>
      </c>
      <c r="AQ66" s="1002"/>
      <c r="AR66" s="1002"/>
      <c r="AS66" s="1002"/>
      <c r="AT66" s="1003"/>
      <c r="AU66" s="1001" t="s">
        <v>429</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12629</v>
      </c>
      <c r="R68" s="982"/>
      <c r="S68" s="982"/>
      <c r="T68" s="982"/>
      <c r="U68" s="982"/>
      <c r="V68" s="982">
        <v>12063</v>
      </c>
      <c r="W68" s="982"/>
      <c r="X68" s="982"/>
      <c r="Y68" s="982"/>
      <c r="Z68" s="982"/>
      <c r="AA68" s="982">
        <v>566</v>
      </c>
      <c r="AB68" s="982"/>
      <c r="AC68" s="982"/>
      <c r="AD68" s="982"/>
      <c r="AE68" s="982"/>
      <c r="AF68" s="982">
        <v>566</v>
      </c>
      <c r="AG68" s="982"/>
      <c r="AH68" s="982"/>
      <c r="AI68" s="982"/>
      <c r="AJ68" s="982"/>
      <c r="AK68" s="982">
        <v>2179</v>
      </c>
      <c r="AL68" s="982"/>
      <c r="AM68" s="982"/>
      <c r="AN68" s="982"/>
      <c r="AO68" s="982"/>
      <c r="AP68" s="982" t="s">
        <v>598</v>
      </c>
      <c r="AQ68" s="982"/>
      <c r="AR68" s="982"/>
      <c r="AS68" s="982"/>
      <c r="AT68" s="982"/>
      <c r="AU68" s="982" t="s">
        <v>598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865</v>
      </c>
      <c r="R69" s="971"/>
      <c r="S69" s="971"/>
      <c r="T69" s="971"/>
      <c r="U69" s="971"/>
      <c r="V69" s="971">
        <v>863</v>
      </c>
      <c r="W69" s="971"/>
      <c r="X69" s="971"/>
      <c r="Y69" s="971"/>
      <c r="Z69" s="971"/>
      <c r="AA69" s="971">
        <v>2</v>
      </c>
      <c r="AB69" s="971"/>
      <c r="AC69" s="971"/>
      <c r="AD69" s="971"/>
      <c r="AE69" s="971"/>
      <c r="AF69" s="971">
        <v>2</v>
      </c>
      <c r="AG69" s="971"/>
      <c r="AH69" s="971"/>
      <c r="AI69" s="971"/>
      <c r="AJ69" s="971"/>
      <c r="AK69" s="971">
        <v>2</v>
      </c>
      <c r="AL69" s="971"/>
      <c r="AM69" s="971"/>
      <c r="AN69" s="971"/>
      <c r="AO69" s="971"/>
      <c r="AP69" s="971" t="s">
        <v>598</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174</v>
      </c>
      <c r="R70" s="971"/>
      <c r="S70" s="971"/>
      <c r="T70" s="971"/>
      <c r="U70" s="971"/>
      <c r="V70" s="971">
        <v>171</v>
      </c>
      <c r="W70" s="971"/>
      <c r="X70" s="971"/>
      <c r="Y70" s="971"/>
      <c r="Z70" s="971"/>
      <c r="AA70" s="971">
        <v>3</v>
      </c>
      <c r="AB70" s="971"/>
      <c r="AC70" s="971"/>
      <c r="AD70" s="971"/>
      <c r="AE70" s="971"/>
      <c r="AF70" s="971">
        <v>3</v>
      </c>
      <c r="AG70" s="971"/>
      <c r="AH70" s="971"/>
      <c r="AI70" s="971"/>
      <c r="AJ70" s="971"/>
      <c r="AK70" s="971">
        <v>5</v>
      </c>
      <c r="AL70" s="971"/>
      <c r="AM70" s="971"/>
      <c r="AN70" s="971"/>
      <c r="AO70" s="971"/>
      <c r="AP70" s="971" t="s">
        <v>598</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245</v>
      </c>
      <c r="R71" s="971"/>
      <c r="S71" s="971"/>
      <c r="T71" s="971"/>
      <c r="U71" s="971"/>
      <c r="V71" s="971">
        <v>185</v>
      </c>
      <c r="W71" s="971"/>
      <c r="X71" s="971"/>
      <c r="Y71" s="971"/>
      <c r="Z71" s="971"/>
      <c r="AA71" s="971">
        <v>61</v>
      </c>
      <c r="AB71" s="971"/>
      <c r="AC71" s="971"/>
      <c r="AD71" s="971"/>
      <c r="AE71" s="971"/>
      <c r="AF71" s="971">
        <v>61</v>
      </c>
      <c r="AG71" s="971"/>
      <c r="AH71" s="971"/>
      <c r="AI71" s="971"/>
      <c r="AJ71" s="971"/>
      <c r="AK71" s="971">
        <v>35</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272540</v>
      </c>
      <c r="R72" s="971"/>
      <c r="S72" s="971"/>
      <c r="T72" s="971"/>
      <c r="U72" s="971"/>
      <c r="V72" s="971">
        <v>265731</v>
      </c>
      <c r="W72" s="971"/>
      <c r="X72" s="971"/>
      <c r="Y72" s="971"/>
      <c r="Z72" s="971"/>
      <c r="AA72" s="971">
        <v>6809</v>
      </c>
      <c r="AB72" s="971"/>
      <c r="AC72" s="971"/>
      <c r="AD72" s="971"/>
      <c r="AE72" s="971"/>
      <c r="AF72" s="971">
        <v>6809</v>
      </c>
      <c r="AG72" s="971"/>
      <c r="AH72" s="971"/>
      <c r="AI72" s="971"/>
      <c r="AJ72" s="971"/>
      <c r="AK72" s="971">
        <v>8222</v>
      </c>
      <c r="AL72" s="971"/>
      <c r="AM72" s="971"/>
      <c r="AN72" s="971"/>
      <c r="AO72" s="971"/>
      <c r="AP72" s="971" t="s">
        <v>598</v>
      </c>
      <c r="AQ72" s="971"/>
      <c r="AR72" s="971"/>
      <c r="AS72" s="971"/>
      <c r="AT72" s="971"/>
      <c r="AU72" s="971" t="s">
        <v>598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310</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310</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310</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4344997</v>
      </c>
      <c r="AB110" s="889"/>
      <c r="AC110" s="889"/>
      <c r="AD110" s="889"/>
      <c r="AE110" s="890"/>
      <c r="AF110" s="891">
        <v>4468425</v>
      </c>
      <c r="AG110" s="889"/>
      <c r="AH110" s="889"/>
      <c r="AI110" s="889"/>
      <c r="AJ110" s="890"/>
      <c r="AK110" s="891">
        <v>5175934</v>
      </c>
      <c r="AL110" s="889"/>
      <c r="AM110" s="889"/>
      <c r="AN110" s="889"/>
      <c r="AO110" s="890"/>
      <c r="AP110" s="892">
        <v>23.8</v>
      </c>
      <c r="AQ110" s="893"/>
      <c r="AR110" s="893"/>
      <c r="AS110" s="893"/>
      <c r="AT110" s="894"/>
      <c r="AU110" s="930" t="s">
        <v>74</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52278151</v>
      </c>
      <c r="BR110" s="842"/>
      <c r="BS110" s="842"/>
      <c r="BT110" s="842"/>
      <c r="BU110" s="842"/>
      <c r="BV110" s="842">
        <v>50711622</v>
      </c>
      <c r="BW110" s="842"/>
      <c r="BX110" s="842"/>
      <c r="BY110" s="842"/>
      <c r="BZ110" s="842"/>
      <c r="CA110" s="842">
        <v>48277455</v>
      </c>
      <c r="CB110" s="842"/>
      <c r="CC110" s="842"/>
      <c r="CD110" s="842"/>
      <c r="CE110" s="842"/>
      <c r="CF110" s="866">
        <v>221.6</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421</v>
      </c>
      <c r="DM110" s="842"/>
      <c r="DN110" s="842"/>
      <c r="DO110" s="842"/>
      <c r="DP110" s="842"/>
      <c r="DQ110" s="842" t="s">
        <v>421</v>
      </c>
      <c r="DR110" s="842"/>
      <c r="DS110" s="842"/>
      <c r="DT110" s="842"/>
      <c r="DU110" s="842"/>
      <c r="DV110" s="843" t="s">
        <v>421</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421</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3358</v>
      </c>
      <c r="BR111" s="817"/>
      <c r="BS111" s="817"/>
      <c r="BT111" s="817"/>
      <c r="BU111" s="817"/>
      <c r="BV111" s="817" t="s">
        <v>447</v>
      </c>
      <c r="BW111" s="817"/>
      <c r="BX111" s="817"/>
      <c r="BY111" s="817"/>
      <c r="BZ111" s="817"/>
      <c r="CA111" s="817" t="s">
        <v>421</v>
      </c>
      <c r="CB111" s="817"/>
      <c r="CC111" s="817"/>
      <c r="CD111" s="817"/>
      <c r="CE111" s="817"/>
      <c r="CF111" s="875" t="s">
        <v>421</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421</v>
      </c>
      <c r="DH111" s="817"/>
      <c r="DI111" s="817"/>
      <c r="DJ111" s="817"/>
      <c r="DK111" s="817"/>
      <c r="DL111" s="817" t="s">
        <v>421</v>
      </c>
      <c r="DM111" s="817"/>
      <c r="DN111" s="817"/>
      <c r="DO111" s="817"/>
      <c r="DP111" s="817"/>
      <c r="DQ111" s="817" t="s">
        <v>421</v>
      </c>
      <c r="DR111" s="817"/>
      <c r="DS111" s="817"/>
      <c r="DT111" s="817"/>
      <c r="DU111" s="817"/>
      <c r="DV111" s="794" t="s">
        <v>421</v>
      </c>
      <c r="DW111" s="794"/>
      <c r="DX111" s="794"/>
      <c r="DY111" s="794"/>
      <c r="DZ111" s="795"/>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98500</v>
      </c>
      <c r="AB112" s="780"/>
      <c r="AC112" s="780"/>
      <c r="AD112" s="780"/>
      <c r="AE112" s="781"/>
      <c r="AF112" s="782">
        <v>96500</v>
      </c>
      <c r="AG112" s="780"/>
      <c r="AH112" s="780"/>
      <c r="AI112" s="780"/>
      <c r="AJ112" s="781"/>
      <c r="AK112" s="782">
        <v>91000</v>
      </c>
      <c r="AL112" s="780"/>
      <c r="AM112" s="780"/>
      <c r="AN112" s="780"/>
      <c r="AO112" s="781"/>
      <c r="AP112" s="824">
        <v>0.4</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29758021</v>
      </c>
      <c r="BR112" s="817"/>
      <c r="BS112" s="817"/>
      <c r="BT112" s="817"/>
      <c r="BU112" s="817"/>
      <c r="BV112" s="817">
        <v>27015086</v>
      </c>
      <c r="BW112" s="817"/>
      <c r="BX112" s="817"/>
      <c r="BY112" s="817"/>
      <c r="BZ112" s="817"/>
      <c r="CA112" s="817">
        <v>24323615</v>
      </c>
      <c r="CB112" s="817"/>
      <c r="CC112" s="817"/>
      <c r="CD112" s="817"/>
      <c r="CE112" s="817"/>
      <c r="CF112" s="875">
        <v>111.6</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3358</v>
      </c>
      <c r="DH112" s="817"/>
      <c r="DI112" s="817"/>
      <c r="DJ112" s="817"/>
      <c r="DK112" s="817"/>
      <c r="DL112" s="817" t="s">
        <v>455</v>
      </c>
      <c r="DM112" s="817"/>
      <c r="DN112" s="817"/>
      <c r="DO112" s="817"/>
      <c r="DP112" s="817"/>
      <c r="DQ112" s="817" t="s">
        <v>455</v>
      </c>
      <c r="DR112" s="817"/>
      <c r="DS112" s="817"/>
      <c r="DT112" s="817"/>
      <c r="DU112" s="817"/>
      <c r="DV112" s="794" t="s">
        <v>455</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1785672</v>
      </c>
      <c r="AB113" s="919"/>
      <c r="AC113" s="919"/>
      <c r="AD113" s="919"/>
      <c r="AE113" s="920"/>
      <c r="AF113" s="921">
        <v>1847787</v>
      </c>
      <c r="AG113" s="919"/>
      <c r="AH113" s="919"/>
      <c r="AI113" s="919"/>
      <c r="AJ113" s="920"/>
      <c r="AK113" s="921">
        <v>1890010</v>
      </c>
      <c r="AL113" s="919"/>
      <c r="AM113" s="919"/>
      <c r="AN113" s="919"/>
      <c r="AO113" s="920"/>
      <c r="AP113" s="922">
        <v>8.6999999999999993</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455</v>
      </c>
      <c r="BR113" s="817"/>
      <c r="BS113" s="817"/>
      <c r="BT113" s="817"/>
      <c r="BU113" s="817"/>
      <c r="BV113" s="817" t="s">
        <v>455</v>
      </c>
      <c r="BW113" s="817"/>
      <c r="BX113" s="817"/>
      <c r="BY113" s="817"/>
      <c r="BZ113" s="817"/>
      <c r="CA113" s="817" t="s">
        <v>455</v>
      </c>
      <c r="CB113" s="817"/>
      <c r="CC113" s="817"/>
      <c r="CD113" s="817"/>
      <c r="CE113" s="817"/>
      <c r="CF113" s="875" t="s">
        <v>455</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459</v>
      </c>
      <c r="DH113" s="780"/>
      <c r="DI113" s="780"/>
      <c r="DJ113" s="780"/>
      <c r="DK113" s="781"/>
      <c r="DL113" s="782" t="s">
        <v>459</v>
      </c>
      <c r="DM113" s="780"/>
      <c r="DN113" s="780"/>
      <c r="DO113" s="780"/>
      <c r="DP113" s="781"/>
      <c r="DQ113" s="782" t="s">
        <v>455</v>
      </c>
      <c r="DR113" s="780"/>
      <c r="DS113" s="780"/>
      <c r="DT113" s="780"/>
      <c r="DU113" s="781"/>
      <c r="DV113" s="824" t="s">
        <v>455</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455</v>
      </c>
      <c r="AB114" s="780"/>
      <c r="AC114" s="780"/>
      <c r="AD114" s="780"/>
      <c r="AE114" s="781"/>
      <c r="AF114" s="782" t="s">
        <v>455</v>
      </c>
      <c r="AG114" s="780"/>
      <c r="AH114" s="780"/>
      <c r="AI114" s="780"/>
      <c r="AJ114" s="781"/>
      <c r="AK114" s="782" t="s">
        <v>455</v>
      </c>
      <c r="AL114" s="780"/>
      <c r="AM114" s="780"/>
      <c r="AN114" s="780"/>
      <c r="AO114" s="781"/>
      <c r="AP114" s="824" t="s">
        <v>455</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5357639</v>
      </c>
      <c r="BR114" s="817"/>
      <c r="BS114" s="817"/>
      <c r="BT114" s="817"/>
      <c r="BU114" s="817"/>
      <c r="BV114" s="817">
        <v>5492629</v>
      </c>
      <c r="BW114" s="817"/>
      <c r="BX114" s="817"/>
      <c r="BY114" s="817"/>
      <c r="BZ114" s="817"/>
      <c r="CA114" s="817">
        <v>5095567</v>
      </c>
      <c r="CB114" s="817"/>
      <c r="CC114" s="817"/>
      <c r="CD114" s="817"/>
      <c r="CE114" s="817"/>
      <c r="CF114" s="875">
        <v>23.4</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421</v>
      </c>
      <c r="DH114" s="780"/>
      <c r="DI114" s="780"/>
      <c r="DJ114" s="780"/>
      <c r="DK114" s="781"/>
      <c r="DL114" s="782" t="s">
        <v>421</v>
      </c>
      <c r="DM114" s="780"/>
      <c r="DN114" s="780"/>
      <c r="DO114" s="780"/>
      <c r="DP114" s="781"/>
      <c r="DQ114" s="782" t="s">
        <v>455</v>
      </c>
      <c r="DR114" s="780"/>
      <c r="DS114" s="780"/>
      <c r="DT114" s="780"/>
      <c r="DU114" s="781"/>
      <c r="DV114" s="824" t="s">
        <v>455</v>
      </c>
      <c r="DW114" s="825"/>
      <c r="DX114" s="825"/>
      <c r="DY114" s="825"/>
      <c r="DZ114" s="826"/>
    </row>
    <row r="115" spans="1:130" s="230" customFormat="1" ht="26.25" customHeight="1" x14ac:dyDescent="0.15">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24874</v>
      </c>
      <c r="AB115" s="919"/>
      <c r="AC115" s="919"/>
      <c r="AD115" s="919"/>
      <c r="AE115" s="920"/>
      <c r="AF115" s="921">
        <v>19797</v>
      </c>
      <c r="AG115" s="919"/>
      <c r="AH115" s="919"/>
      <c r="AI115" s="919"/>
      <c r="AJ115" s="920"/>
      <c r="AK115" s="921">
        <v>5551</v>
      </c>
      <c r="AL115" s="919"/>
      <c r="AM115" s="919"/>
      <c r="AN115" s="919"/>
      <c r="AO115" s="920"/>
      <c r="AP115" s="922">
        <v>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v>8166</v>
      </c>
      <c r="BR115" s="817"/>
      <c r="BS115" s="817"/>
      <c r="BT115" s="817"/>
      <c r="BU115" s="817"/>
      <c r="BV115" s="817" t="s">
        <v>455</v>
      </c>
      <c r="BW115" s="817"/>
      <c r="BX115" s="817"/>
      <c r="BY115" s="817"/>
      <c r="BZ115" s="817"/>
      <c r="CA115" s="817" t="s">
        <v>455</v>
      </c>
      <c r="CB115" s="817"/>
      <c r="CC115" s="817"/>
      <c r="CD115" s="817"/>
      <c r="CE115" s="817"/>
      <c r="CF115" s="875" t="s">
        <v>455</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455</v>
      </c>
      <c r="DH115" s="780"/>
      <c r="DI115" s="780"/>
      <c r="DJ115" s="780"/>
      <c r="DK115" s="781"/>
      <c r="DL115" s="782" t="s">
        <v>455</v>
      </c>
      <c r="DM115" s="780"/>
      <c r="DN115" s="780"/>
      <c r="DO115" s="780"/>
      <c r="DP115" s="781"/>
      <c r="DQ115" s="782" t="s">
        <v>455</v>
      </c>
      <c r="DR115" s="780"/>
      <c r="DS115" s="780"/>
      <c r="DT115" s="780"/>
      <c r="DU115" s="781"/>
      <c r="DV115" s="824" t="s">
        <v>455</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455</v>
      </c>
      <c r="AB116" s="780"/>
      <c r="AC116" s="780"/>
      <c r="AD116" s="780"/>
      <c r="AE116" s="781"/>
      <c r="AF116" s="782" t="s">
        <v>459</v>
      </c>
      <c r="AG116" s="780"/>
      <c r="AH116" s="780"/>
      <c r="AI116" s="780"/>
      <c r="AJ116" s="781"/>
      <c r="AK116" s="782" t="s">
        <v>455</v>
      </c>
      <c r="AL116" s="780"/>
      <c r="AM116" s="780"/>
      <c r="AN116" s="780"/>
      <c r="AO116" s="781"/>
      <c r="AP116" s="824" t="s">
        <v>421</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455</v>
      </c>
      <c r="BR116" s="817"/>
      <c r="BS116" s="817"/>
      <c r="BT116" s="817"/>
      <c r="BU116" s="817"/>
      <c r="BV116" s="817" t="s">
        <v>421</v>
      </c>
      <c r="BW116" s="817"/>
      <c r="BX116" s="817"/>
      <c r="BY116" s="817"/>
      <c r="BZ116" s="817"/>
      <c r="CA116" s="817" t="s">
        <v>455</v>
      </c>
      <c r="CB116" s="817"/>
      <c r="CC116" s="817"/>
      <c r="CD116" s="817"/>
      <c r="CE116" s="817"/>
      <c r="CF116" s="875" t="s">
        <v>455</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455</v>
      </c>
      <c r="DM116" s="780"/>
      <c r="DN116" s="780"/>
      <c r="DO116" s="780"/>
      <c r="DP116" s="781"/>
      <c r="DQ116" s="782" t="s">
        <v>455</v>
      </c>
      <c r="DR116" s="780"/>
      <c r="DS116" s="780"/>
      <c r="DT116" s="780"/>
      <c r="DU116" s="781"/>
      <c r="DV116" s="824" t="s">
        <v>455</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6254043</v>
      </c>
      <c r="AB117" s="903"/>
      <c r="AC117" s="903"/>
      <c r="AD117" s="903"/>
      <c r="AE117" s="904"/>
      <c r="AF117" s="905">
        <v>6432509</v>
      </c>
      <c r="AG117" s="903"/>
      <c r="AH117" s="903"/>
      <c r="AI117" s="903"/>
      <c r="AJ117" s="904"/>
      <c r="AK117" s="905">
        <v>7162495</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471</v>
      </c>
      <c r="BR117" s="817"/>
      <c r="BS117" s="817"/>
      <c r="BT117" s="817"/>
      <c r="BU117" s="817"/>
      <c r="BV117" s="817" t="s">
        <v>472</v>
      </c>
      <c r="BW117" s="817"/>
      <c r="BX117" s="817"/>
      <c r="BY117" s="817"/>
      <c r="BZ117" s="817"/>
      <c r="CA117" s="817" t="s">
        <v>187</v>
      </c>
      <c r="CB117" s="817"/>
      <c r="CC117" s="817"/>
      <c r="CD117" s="817"/>
      <c r="CE117" s="817"/>
      <c r="CF117" s="875" t="s">
        <v>471</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471</v>
      </c>
      <c r="DH117" s="780"/>
      <c r="DI117" s="780"/>
      <c r="DJ117" s="780"/>
      <c r="DK117" s="781"/>
      <c r="DL117" s="782" t="s">
        <v>187</v>
      </c>
      <c r="DM117" s="780"/>
      <c r="DN117" s="780"/>
      <c r="DO117" s="780"/>
      <c r="DP117" s="781"/>
      <c r="DQ117" s="782" t="s">
        <v>187</v>
      </c>
      <c r="DR117" s="780"/>
      <c r="DS117" s="780"/>
      <c r="DT117" s="780"/>
      <c r="DU117" s="781"/>
      <c r="DV117" s="824" t="s">
        <v>187</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310</v>
      </c>
      <c r="AL118" s="896"/>
      <c r="AM118" s="896"/>
      <c r="AN118" s="896"/>
      <c r="AO118" s="897"/>
      <c r="AP118" s="899" t="s">
        <v>441</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471</v>
      </c>
      <c r="BR118" s="845"/>
      <c r="BS118" s="845"/>
      <c r="BT118" s="845"/>
      <c r="BU118" s="845"/>
      <c r="BV118" s="845" t="s">
        <v>471</v>
      </c>
      <c r="BW118" s="845"/>
      <c r="BX118" s="845"/>
      <c r="BY118" s="845"/>
      <c r="BZ118" s="845"/>
      <c r="CA118" s="845" t="s">
        <v>472</v>
      </c>
      <c r="CB118" s="845"/>
      <c r="CC118" s="845"/>
      <c r="CD118" s="845"/>
      <c r="CE118" s="845"/>
      <c r="CF118" s="875" t="s">
        <v>472</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472</v>
      </c>
      <c r="DH118" s="780"/>
      <c r="DI118" s="780"/>
      <c r="DJ118" s="780"/>
      <c r="DK118" s="781"/>
      <c r="DL118" s="782" t="s">
        <v>472</v>
      </c>
      <c r="DM118" s="780"/>
      <c r="DN118" s="780"/>
      <c r="DO118" s="780"/>
      <c r="DP118" s="781"/>
      <c r="DQ118" s="782" t="s">
        <v>187</v>
      </c>
      <c r="DR118" s="780"/>
      <c r="DS118" s="780"/>
      <c r="DT118" s="780"/>
      <c r="DU118" s="781"/>
      <c r="DV118" s="824" t="s">
        <v>476</v>
      </c>
      <c r="DW118" s="825"/>
      <c r="DX118" s="825"/>
      <c r="DY118" s="825"/>
      <c r="DZ118" s="826"/>
    </row>
    <row r="119" spans="1:130" s="230" customFormat="1" ht="26.25" customHeight="1" x14ac:dyDescent="0.15">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472</v>
      </c>
      <c r="AB119" s="889"/>
      <c r="AC119" s="889"/>
      <c r="AD119" s="889"/>
      <c r="AE119" s="890"/>
      <c r="AF119" s="891" t="s">
        <v>187</v>
      </c>
      <c r="AG119" s="889"/>
      <c r="AH119" s="889"/>
      <c r="AI119" s="889"/>
      <c r="AJ119" s="890"/>
      <c r="AK119" s="891" t="s">
        <v>471</v>
      </c>
      <c r="AL119" s="889"/>
      <c r="AM119" s="889"/>
      <c r="AN119" s="889"/>
      <c r="AO119" s="890"/>
      <c r="AP119" s="892" t="s">
        <v>471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477</v>
      </c>
      <c r="BP119" s="878"/>
      <c r="BQ119" s="879">
        <v>87405335</v>
      </c>
      <c r="BR119" s="845"/>
      <c r="BS119" s="845"/>
      <c r="BT119" s="845"/>
      <c r="BU119" s="845"/>
      <c r="BV119" s="845">
        <v>83219337</v>
      </c>
      <c r="BW119" s="845"/>
      <c r="BX119" s="845"/>
      <c r="BY119" s="845"/>
      <c r="BZ119" s="845"/>
      <c r="CA119" s="845">
        <v>77696637</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187</v>
      </c>
      <c r="DH119" s="764"/>
      <c r="DI119" s="764"/>
      <c r="DJ119" s="764"/>
      <c r="DK119" s="765"/>
      <c r="DL119" s="766" t="s">
        <v>479</v>
      </c>
      <c r="DM119" s="764"/>
      <c r="DN119" s="764"/>
      <c r="DO119" s="764"/>
      <c r="DP119" s="765"/>
      <c r="DQ119" s="766" t="s">
        <v>187</v>
      </c>
      <c r="DR119" s="764"/>
      <c r="DS119" s="764"/>
      <c r="DT119" s="764"/>
      <c r="DU119" s="765"/>
      <c r="DV119" s="848" t="s">
        <v>471</v>
      </c>
      <c r="DW119" s="849"/>
      <c r="DX119" s="849"/>
      <c r="DY119" s="849"/>
      <c r="DZ119" s="850"/>
    </row>
    <row r="120" spans="1:130" s="230" customFormat="1" ht="26.25" customHeight="1" x14ac:dyDescent="0.15">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479</v>
      </c>
      <c r="AB120" s="780"/>
      <c r="AC120" s="780"/>
      <c r="AD120" s="780"/>
      <c r="AE120" s="781"/>
      <c r="AF120" s="782" t="s">
        <v>471</v>
      </c>
      <c r="AG120" s="780"/>
      <c r="AH120" s="780"/>
      <c r="AI120" s="780"/>
      <c r="AJ120" s="781"/>
      <c r="AK120" s="782" t="s">
        <v>471</v>
      </c>
      <c r="AL120" s="780"/>
      <c r="AM120" s="780"/>
      <c r="AN120" s="780"/>
      <c r="AO120" s="781"/>
      <c r="AP120" s="824" t="s">
        <v>187</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13885806</v>
      </c>
      <c r="BR120" s="842"/>
      <c r="BS120" s="842"/>
      <c r="BT120" s="842"/>
      <c r="BU120" s="842"/>
      <c r="BV120" s="842">
        <v>14287658</v>
      </c>
      <c r="BW120" s="842"/>
      <c r="BX120" s="842"/>
      <c r="BY120" s="842"/>
      <c r="BZ120" s="842"/>
      <c r="CA120" s="842">
        <v>12361711</v>
      </c>
      <c r="CB120" s="842"/>
      <c r="CC120" s="842"/>
      <c r="CD120" s="842"/>
      <c r="CE120" s="842"/>
      <c r="CF120" s="866">
        <v>56.7</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24465661</v>
      </c>
      <c r="DH120" s="842"/>
      <c r="DI120" s="842"/>
      <c r="DJ120" s="842"/>
      <c r="DK120" s="842"/>
      <c r="DL120" s="842">
        <v>22309680</v>
      </c>
      <c r="DM120" s="842"/>
      <c r="DN120" s="842"/>
      <c r="DO120" s="842"/>
      <c r="DP120" s="842"/>
      <c r="DQ120" s="842">
        <v>20129568</v>
      </c>
      <c r="DR120" s="842"/>
      <c r="DS120" s="842"/>
      <c r="DT120" s="842"/>
      <c r="DU120" s="842"/>
      <c r="DV120" s="843">
        <v>92.4</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17312</v>
      </c>
      <c r="AB121" s="780"/>
      <c r="AC121" s="780"/>
      <c r="AD121" s="780"/>
      <c r="AE121" s="781"/>
      <c r="AF121" s="782">
        <v>3358</v>
      </c>
      <c r="AG121" s="780"/>
      <c r="AH121" s="780"/>
      <c r="AI121" s="780"/>
      <c r="AJ121" s="781"/>
      <c r="AK121" s="782" t="s">
        <v>187</v>
      </c>
      <c r="AL121" s="780"/>
      <c r="AM121" s="780"/>
      <c r="AN121" s="780"/>
      <c r="AO121" s="781"/>
      <c r="AP121" s="824" t="s">
        <v>471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762949</v>
      </c>
      <c r="BR121" s="817"/>
      <c r="BS121" s="817"/>
      <c r="BT121" s="817"/>
      <c r="BU121" s="817"/>
      <c r="BV121" s="817">
        <v>748047</v>
      </c>
      <c r="BW121" s="817"/>
      <c r="BX121" s="817"/>
      <c r="BY121" s="817"/>
      <c r="BZ121" s="817"/>
      <c r="CA121" s="817">
        <v>785145</v>
      </c>
      <c r="CB121" s="817"/>
      <c r="CC121" s="817"/>
      <c r="CD121" s="817"/>
      <c r="CE121" s="817"/>
      <c r="CF121" s="875">
        <v>3.6</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4799128</v>
      </c>
      <c r="DH121" s="817"/>
      <c r="DI121" s="817"/>
      <c r="DJ121" s="817"/>
      <c r="DK121" s="817"/>
      <c r="DL121" s="817">
        <v>4260213</v>
      </c>
      <c r="DM121" s="817"/>
      <c r="DN121" s="817"/>
      <c r="DO121" s="817"/>
      <c r="DP121" s="817"/>
      <c r="DQ121" s="817">
        <v>3783782</v>
      </c>
      <c r="DR121" s="817"/>
      <c r="DS121" s="817"/>
      <c r="DT121" s="817"/>
      <c r="DU121" s="817"/>
      <c r="DV121" s="794">
        <v>17.399999999999999</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471</v>
      </c>
      <c r="AB122" s="780"/>
      <c r="AC122" s="780"/>
      <c r="AD122" s="780"/>
      <c r="AE122" s="781"/>
      <c r="AF122" s="782" t="s">
        <v>187</v>
      </c>
      <c r="AG122" s="780"/>
      <c r="AH122" s="780"/>
      <c r="AI122" s="780"/>
      <c r="AJ122" s="781"/>
      <c r="AK122" s="782" t="s">
        <v>471</v>
      </c>
      <c r="AL122" s="780"/>
      <c r="AM122" s="780"/>
      <c r="AN122" s="780"/>
      <c r="AO122" s="781"/>
      <c r="AP122" s="824" t="s">
        <v>471</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54403305</v>
      </c>
      <c r="BR122" s="845"/>
      <c r="BS122" s="845"/>
      <c r="BT122" s="845"/>
      <c r="BU122" s="845"/>
      <c r="BV122" s="845">
        <v>52524349</v>
      </c>
      <c r="BW122" s="845"/>
      <c r="BX122" s="845"/>
      <c r="BY122" s="845"/>
      <c r="BZ122" s="845"/>
      <c r="CA122" s="845">
        <v>50060930</v>
      </c>
      <c r="CB122" s="845"/>
      <c r="CC122" s="845"/>
      <c r="CD122" s="845"/>
      <c r="CE122" s="845"/>
      <c r="CF122" s="846">
        <v>229.8</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v>484587</v>
      </c>
      <c r="DH122" s="817"/>
      <c r="DI122" s="817"/>
      <c r="DJ122" s="817"/>
      <c r="DK122" s="817"/>
      <c r="DL122" s="817">
        <v>438173</v>
      </c>
      <c r="DM122" s="817"/>
      <c r="DN122" s="817"/>
      <c r="DO122" s="817"/>
      <c r="DP122" s="817"/>
      <c r="DQ122" s="817">
        <v>403366</v>
      </c>
      <c r="DR122" s="817"/>
      <c r="DS122" s="817"/>
      <c r="DT122" s="817"/>
      <c r="DU122" s="817"/>
      <c r="DV122" s="794">
        <v>1.9</v>
      </c>
      <c r="DW122" s="794"/>
      <c r="DX122" s="794"/>
      <c r="DY122" s="794"/>
      <c r="DZ122" s="795"/>
    </row>
    <row r="123" spans="1:130" s="230" customFormat="1" ht="26.25" customHeight="1" x14ac:dyDescent="0.15">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187</v>
      </c>
      <c r="AB123" s="780"/>
      <c r="AC123" s="780"/>
      <c r="AD123" s="780"/>
      <c r="AE123" s="781"/>
      <c r="AF123" s="782" t="s">
        <v>187</v>
      </c>
      <c r="AG123" s="780"/>
      <c r="AH123" s="780"/>
      <c r="AI123" s="780"/>
      <c r="AJ123" s="781"/>
      <c r="AK123" s="782" t="s">
        <v>187</v>
      </c>
      <c r="AL123" s="780"/>
      <c r="AM123" s="780"/>
      <c r="AN123" s="780"/>
      <c r="AO123" s="781"/>
      <c r="AP123" s="824" t="s">
        <v>471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489</v>
      </c>
      <c r="BP123" s="878"/>
      <c r="BQ123" s="832">
        <v>69052060</v>
      </c>
      <c r="BR123" s="833"/>
      <c r="BS123" s="833"/>
      <c r="BT123" s="833"/>
      <c r="BU123" s="833"/>
      <c r="BV123" s="833">
        <v>67560054</v>
      </c>
      <c r="BW123" s="833"/>
      <c r="BX123" s="833"/>
      <c r="BY123" s="833"/>
      <c r="BZ123" s="833"/>
      <c r="CA123" s="833">
        <v>63207786</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v>8645</v>
      </c>
      <c r="DH123" s="780"/>
      <c r="DI123" s="780"/>
      <c r="DJ123" s="780"/>
      <c r="DK123" s="781"/>
      <c r="DL123" s="782">
        <v>7020</v>
      </c>
      <c r="DM123" s="780"/>
      <c r="DN123" s="780"/>
      <c r="DO123" s="780"/>
      <c r="DP123" s="781"/>
      <c r="DQ123" s="782">
        <v>6899</v>
      </c>
      <c r="DR123" s="780"/>
      <c r="DS123" s="780"/>
      <c r="DT123" s="780"/>
      <c r="DU123" s="781"/>
      <c r="DV123" s="824">
        <v>0</v>
      </c>
      <c r="DW123" s="825"/>
      <c r="DX123" s="825"/>
      <c r="DY123" s="825"/>
      <c r="DZ123" s="826"/>
    </row>
    <row r="124" spans="1:130" s="230" customFormat="1" ht="26.25" customHeight="1" thickBot="1" x14ac:dyDescent="0.2">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187</v>
      </c>
      <c r="AB124" s="780"/>
      <c r="AC124" s="780"/>
      <c r="AD124" s="780"/>
      <c r="AE124" s="781"/>
      <c r="AF124" s="782" t="s">
        <v>472</v>
      </c>
      <c r="AG124" s="780"/>
      <c r="AH124" s="780"/>
      <c r="AI124" s="780"/>
      <c r="AJ124" s="781"/>
      <c r="AK124" s="782" t="s">
        <v>471</v>
      </c>
      <c r="AL124" s="780"/>
      <c r="AM124" s="780"/>
      <c r="AN124" s="780"/>
      <c r="AO124" s="781"/>
      <c r="AP124" s="824" t="s">
        <v>187</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83.1</v>
      </c>
      <c r="BR124" s="831"/>
      <c r="BS124" s="831"/>
      <c r="BT124" s="831"/>
      <c r="BU124" s="831"/>
      <c r="BV124" s="831">
        <v>69</v>
      </c>
      <c r="BW124" s="831"/>
      <c r="BX124" s="831"/>
      <c r="BY124" s="831"/>
      <c r="BZ124" s="831"/>
      <c r="CA124" s="831">
        <v>66.400000000000006</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471</v>
      </c>
      <c r="DM124" s="764"/>
      <c r="DN124" s="764"/>
      <c r="DO124" s="764"/>
      <c r="DP124" s="765"/>
      <c r="DQ124" s="766" t="s">
        <v>187</v>
      </c>
      <c r="DR124" s="764"/>
      <c r="DS124" s="764"/>
      <c r="DT124" s="764"/>
      <c r="DU124" s="765"/>
      <c r="DV124" s="848" t="s">
        <v>471</v>
      </c>
      <c r="DW124" s="849"/>
      <c r="DX124" s="849"/>
      <c r="DY124" s="849"/>
      <c r="DZ124" s="850"/>
    </row>
    <row r="125" spans="1:130" s="230" customFormat="1" ht="26.25" customHeight="1" x14ac:dyDescent="0.15">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471</v>
      </c>
      <c r="AB125" s="780"/>
      <c r="AC125" s="780"/>
      <c r="AD125" s="780"/>
      <c r="AE125" s="781"/>
      <c r="AF125" s="782" t="s">
        <v>471</v>
      </c>
      <c r="AG125" s="780"/>
      <c r="AH125" s="780"/>
      <c r="AI125" s="780"/>
      <c r="AJ125" s="781"/>
      <c r="AK125" s="782" t="s">
        <v>187</v>
      </c>
      <c r="AL125" s="780"/>
      <c r="AM125" s="780"/>
      <c r="AN125" s="780"/>
      <c r="AO125" s="781"/>
      <c r="AP125" s="824" t="s">
        <v>471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471</v>
      </c>
      <c r="DH125" s="842"/>
      <c r="DI125" s="842"/>
      <c r="DJ125" s="842"/>
      <c r="DK125" s="842"/>
      <c r="DL125" s="842" t="s">
        <v>471</v>
      </c>
      <c r="DM125" s="842"/>
      <c r="DN125" s="842"/>
      <c r="DO125" s="842"/>
      <c r="DP125" s="842"/>
      <c r="DQ125" s="842" t="s">
        <v>471</v>
      </c>
      <c r="DR125" s="842"/>
      <c r="DS125" s="842"/>
      <c r="DT125" s="842"/>
      <c r="DU125" s="842"/>
      <c r="DV125" s="843" t="s">
        <v>471</v>
      </c>
      <c r="DW125" s="843"/>
      <c r="DX125" s="843"/>
      <c r="DY125" s="843"/>
      <c r="DZ125" s="844"/>
    </row>
    <row r="126" spans="1:130" s="230" customFormat="1" ht="26.25" customHeight="1" thickBot="1" x14ac:dyDescent="0.2">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187</v>
      </c>
      <c r="AB126" s="780"/>
      <c r="AC126" s="780"/>
      <c r="AD126" s="780"/>
      <c r="AE126" s="781"/>
      <c r="AF126" s="782" t="s">
        <v>472</v>
      </c>
      <c r="AG126" s="780"/>
      <c r="AH126" s="780"/>
      <c r="AI126" s="780"/>
      <c r="AJ126" s="781"/>
      <c r="AK126" s="782" t="s">
        <v>472</v>
      </c>
      <c r="AL126" s="780"/>
      <c r="AM126" s="780"/>
      <c r="AN126" s="780"/>
      <c r="AO126" s="781"/>
      <c r="AP126" s="824" t="s">
        <v>471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187</v>
      </c>
      <c r="DH126" s="817"/>
      <c r="DI126" s="817"/>
      <c r="DJ126" s="817"/>
      <c r="DK126" s="817"/>
      <c r="DL126" s="817" t="s">
        <v>471</v>
      </c>
      <c r="DM126" s="817"/>
      <c r="DN126" s="817"/>
      <c r="DO126" s="817"/>
      <c r="DP126" s="817"/>
      <c r="DQ126" s="817" t="s">
        <v>471</v>
      </c>
      <c r="DR126" s="817"/>
      <c r="DS126" s="817"/>
      <c r="DT126" s="817"/>
      <c r="DU126" s="817"/>
      <c r="DV126" s="794" t="s">
        <v>471</v>
      </c>
      <c r="DW126" s="794"/>
      <c r="DX126" s="794"/>
      <c r="DY126" s="794"/>
      <c r="DZ126" s="795"/>
    </row>
    <row r="127" spans="1:130" s="230"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7562</v>
      </c>
      <c r="AB127" s="780"/>
      <c r="AC127" s="780"/>
      <c r="AD127" s="780"/>
      <c r="AE127" s="781"/>
      <c r="AF127" s="782">
        <v>16439</v>
      </c>
      <c r="AG127" s="780"/>
      <c r="AH127" s="780"/>
      <c r="AI127" s="780"/>
      <c r="AJ127" s="781"/>
      <c r="AK127" s="782">
        <v>5551</v>
      </c>
      <c r="AL127" s="780"/>
      <c r="AM127" s="780"/>
      <c r="AN127" s="780"/>
      <c r="AO127" s="781"/>
      <c r="AP127" s="824">
        <v>0</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187</v>
      </c>
      <c r="DH127" s="817"/>
      <c r="DI127" s="817"/>
      <c r="DJ127" s="817"/>
      <c r="DK127" s="817"/>
      <c r="DL127" s="817" t="s">
        <v>472</v>
      </c>
      <c r="DM127" s="817"/>
      <c r="DN127" s="817"/>
      <c r="DO127" s="817"/>
      <c r="DP127" s="817"/>
      <c r="DQ127" s="817" t="s">
        <v>471</v>
      </c>
      <c r="DR127" s="817"/>
      <c r="DS127" s="817"/>
      <c r="DT127" s="817"/>
      <c r="DU127" s="817"/>
      <c r="DV127" s="794" t="s">
        <v>187</v>
      </c>
      <c r="DW127" s="794"/>
      <c r="DX127" s="794"/>
      <c r="DY127" s="794"/>
      <c r="DZ127" s="795"/>
    </row>
    <row r="128" spans="1:130" s="230" customFormat="1" ht="26.25" customHeight="1" thickBot="1" x14ac:dyDescent="0.2">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85718</v>
      </c>
      <c r="AB128" s="801"/>
      <c r="AC128" s="801"/>
      <c r="AD128" s="801"/>
      <c r="AE128" s="802"/>
      <c r="AF128" s="803">
        <v>107403</v>
      </c>
      <c r="AG128" s="801"/>
      <c r="AH128" s="801"/>
      <c r="AI128" s="801"/>
      <c r="AJ128" s="802"/>
      <c r="AK128" s="803">
        <v>98443</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187</v>
      </c>
      <c r="BG128" s="787"/>
      <c r="BH128" s="787"/>
      <c r="BI128" s="787"/>
      <c r="BJ128" s="787"/>
      <c r="BK128" s="787"/>
      <c r="BL128" s="810"/>
      <c r="BM128" s="786">
        <v>11.99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v>8166</v>
      </c>
      <c r="DH128" s="791"/>
      <c r="DI128" s="791"/>
      <c r="DJ128" s="791"/>
      <c r="DK128" s="791"/>
      <c r="DL128" s="791" t="s">
        <v>471</v>
      </c>
      <c r="DM128" s="791"/>
      <c r="DN128" s="791"/>
      <c r="DO128" s="791"/>
      <c r="DP128" s="791"/>
      <c r="DQ128" s="791" t="s">
        <v>471</v>
      </c>
      <c r="DR128" s="791"/>
      <c r="DS128" s="791"/>
      <c r="DT128" s="791"/>
      <c r="DU128" s="791"/>
      <c r="DV128" s="792" t="s">
        <v>187</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26613301</v>
      </c>
      <c r="AB129" s="780"/>
      <c r="AC129" s="780"/>
      <c r="AD129" s="780"/>
      <c r="AE129" s="781"/>
      <c r="AF129" s="782">
        <v>27432229</v>
      </c>
      <c r="AG129" s="780"/>
      <c r="AH129" s="780"/>
      <c r="AI129" s="780"/>
      <c r="AJ129" s="781"/>
      <c r="AK129" s="782">
        <v>26505595</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476</v>
      </c>
      <c r="BG129" s="771"/>
      <c r="BH129" s="771"/>
      <c r="BI129" s="771"/>
      <c r="BJ129" s="771"/>
      <c r="BK129" s="771"/>
      <c r="BL129" s="772"/>
      <c r="BM129" s="770">
        <v>16.989999999999998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4552941</v>
      </c>
      <c r="AB130" s="780"/>
      <c r="AC130" s="780"/>
      <c r="AD130" s="780"/>
      <c r="AE130" s="781"/>
      <c r="AF130" s="782">
        <v>4766264</v>
      </c>
      <c r="AG130" s="780"/>
      <c r="AH130" s="780"/>
      <c r="AI130" s="780"/>
      <c r="AJ130" s="781"/>
      <c r="AK130" s="782">
        <v>4716925</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8.3000000000000007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22060360</v>
      </c>
      <c r="AB131" s="764"/>
      <c r="AC131" s="764"/>
      <c r="AD131" s="764"/>
      <c r="AE131" s="765"/>
      <c r="AF131" s="766">
        <v>22665965</v>
      </c>
      <c r="AG131" s="764"/>
      <c r="AH131" s="764"/>
      <c r="AI131" s="764"/>
      <c r="AJ131" s="765"/>
      <c r="AK131" s="766">
        <v>21788670</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v>66.400000000000006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7.3225640920000004</v>
      </c>
      <c r="AB132" s="745"/>
      <c r="AC132" s="745"/>
      <c r="AD132" s="745"/>
      <c r="AE132" s="746"/>
      <c r="AF132" s="747">
        <v>6.8774570150000001</v>
      </c>
      <c r="AG132" s="745"/>
      <c r="AH132" s="745"/>
      <c r="AI132" s="745"/>
      <c r="AJ132" s="746"/>
      <c r="AK132" s="747">
        <v>10.772236210000001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7.2</v>
      </c>
      <c r="AB133" s="724"/>
      <c r="AC133" s="724"/>
      <c r="AD133" s="724"/>
      <c r="AE133" s="725"/>
      <c r="AF133" s="723">
        <v>7.1</v>
      </c>
      <c r="AG133" s="724"/>
      <c r="AH133" s="724"/>
      <c r="AI133" s="724"/>
      <c r="AJ133" s="725"/>
      <c r="AK133" s="723">
        <v>8.3000000000000007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5GDS5XXH7yeNEAXdfZs9UGGihvBBrVcQWJJZ9b6Ke/tt9yCWl2uTgHOstpVMTW3KVwoppyBsYHE1P9mL9jY4A==" saltValue="tPD41z16W1iIOx8q4XnC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E7" sqref="E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EC5PpAQZxZi7cQlRhQl/2A0nbupme27CK3uN1ZN3yRh4/SXUlwloqC9noEJ/mIbibGGIiinf7pg7xSjU8acQ==" saltValue="AlB1jPeQLMoUZb0Lrvh4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5" sqref="B5"/>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uU0HxW2dt92K5cnXK2xujk4zx3mKb/bp6ZPF6ddZK+tD9Oz8FfweV9zFbCVncnRtHF/uJ7y0gEB7aVMODWEMQ==" saltValue="SLgMtycfSgI62B5z1pmG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4" sqref="A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524</v>
      </c>
      <c r="AL9" s="1134"/>
      <c r="AM9" s="1134"/>
      <c r="AN9" s="1135"/>
      <c r="AO9" s="281">
        <v>7511651</v>
      </c>
      <c r="AP9" s="281">
        <v>100430</v>
      </c>
      <c r="AQ9" s="282">
        <v>83890</v>
      </c>
      <c r="AR9" s="283">
        <v>19.7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525</v>
      </c>
      <c r="AL10" s="1134"/>
      <c r="AM10" s="1134"/>
      <c r="AN10" s="1135"/>
      <c r="AO10" s="284">
        <v>1977</v>
      </c>
      <c r="AP10" s="284">
        <v>26</v>
      </c>
      <c r="AQ10" s="285">
        <v>6431</v>
      </c>
      <c r="AR10" s="286">
        <v>-99.6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526</v>
      </c>
      <c r="AL11" s="1134"/>
      <c r="AM11" s="1134"/>
      <c r="AN11" s="1135"/>
      <c r="AO11" s="284">
        <v>170603</v>
      </c>
      <c r="AP11" s="284">
        <v>2281</v>
      </c>
      <c r="AQ11" s="285">
        <v>1859</v>
      </c>
      <c r="AR11" s="286">
        <v>22.7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527</v>
      </c>
      <c r="AL12" s="1134"/>
      <c r="AM12" s="1134"/>
      <c r="AN12" s="1135"/>
      <c r="AO12" s="284" t="s">
        <v>528</v>
      </c>
      <c r="AP12" s="284" t="s">
        <v>528</v>
      </c>
      <c r="AQ12" s="285" t="s">
        <v>528</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529</v>
      </c>
      <c r="AL13" s="1134"/>
      <c r="AM13" s="1134"/>
      <c r="AN13" s="1135"/>
      <c r="AO13" s="284">
        <v>234353</v>
      </c>
      <c r="AP13" s="284">
        <v>3133</v>
      </c>
      <c r="AQ13" s="285">
        <v>2063</v>
      </c>
      <c r="AR13" s="286">
        <v>51.9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530</v>
      </c>
      <c r="AL14" s="1134"/>
      <c r="AM14" s="1134"/>
      <c r="AN14" s="1135"/>
      <c r="AO14" s="284">
        <v>124346</v>
      </c>
      <c r="AP14" s="284">
        <v>1662</v>
      </c>
      <c r="AQ14" s="285">
        <v>983</v>
      </c>
      <c r="AR14" s="286">
        <v>69.099999999999994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531</v>
      </c>
      <c r="AL15" s="1137"/>
      <c r="AM15" s="1137"/>
      <c r="AN15" s="1138"/>
      <c r="AO15" s="284">
        <v>-498273</v>
      </c>
      <c r="AP15" s="284">
        <v>-6662</v>
      </c>
      <c r="AQ15" s="285">
        <v>-4865</v>
      </c>
      <c r="AR15" s="286">
        <v>36.9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190</v>
      </c>
      <c r="AL16" s="1137"/>
      <c r="AM16" s="1137"/>
      <c r="AN16" s="1138"/>
      <c r="AO16" s="284">
        <v>7544657</v>
      </c>
      <c r="AP16" s="284">
        <v>100871</v>
      </c>
      <c r="AQ16" s="285">
        <v>90361</v>
      </c>
      <c r="AR16" s="286">
        <v>11.6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536</v>
      </c>
      <c r="AL21" s="1140"/>
      <c r="AM21" s="1140"/>
      <c r="AN21" s="1141"/>
      <c r="AO21" s="297">
        <v>10.88</v>
      </c>
      <c r="AP21" s="298">
        <v>8.5299999999999994</v>
      </c>
      <c r="AQ21" s="299">
        <v>2.35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537</v>
      </c>
      <c r="AL22" s="1140"/>
      <c r="AM22" s="1140"/>
      <c r="AN22" s="1141"/>
      <c r="AO22" s="302">
        <v>93.9</v>
      </c>
      <c r="AP22" s="303">
        <v>98.2</v>
      </c>
      <c r="AQ22" s="304">
        <v>-4.3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2" t="s">
        <v>538</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541</v>
      </c>
      <c r="AL32" s="1124"/>
      <c r="AM32" s="1124"/>
      <c r="AN32" s="1125"/>
      <c r="AO32" s="312">
        <v>5175934</v>
      </c>
      <c r="AP32" s="312">
        <v>69202</v>
      </c>
      <c r="AQ32" s="313">
        <v>52897</v>
      </c>
      <c r="AR32" s="314">
        <v>30.8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542</v>
      </c>
      <c r="AL33" s="1124"/>
      <c r="AM33" s="1124"/>
      <c r="AN33" s="1125"/>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543</v>
      </c>
      <c r="AL34" s="1124"/>
      <c r="AM34" s="1124"/>
      <c r="AN34" s="1125"/>
      <c r="AO34" s="312">
        <v>91000</v>
      </c>
      <c r="AP34" s="312">
        <v>1217</v>
      </c>
      <c r="AQ34" s="313">
        <v>277</v>
      </c>
      <c r="AR34" s="314">
        <v>339.4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544</v>
      </c>
      <c r="AL35" s="1124"/>
      <c r="AM35" s="1124"/>
      <c r="AN35" s="1125"/>
      <c r="AO35" s="312">
        <v>1890010</v>
      </c>
      <c r="AP35" s="312">
        <v>25269</v>
      </c>
      <c r="AQ35" s="313">
        <v>13115</v>
      </c>
      <c r="AR35" s="314">
        <v>92.7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545</v>
      </c>
      <c r="AL36" s="1124"/>
      <c r="AM36" s="1124"/>
      <c r="AN36" s="1125"/>
      <c r="AO36" s="312" t="s">
        <v>528</v>
      </c>
      <c r="AP36" s="312" t="s">
        <v>528</v>
      </c>
      <c r="AQ36" s="313">
        <v>1773</v>
      </c>
      <c r="AR36" s="314" t="s">
        <v>528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546</v>
      </c>
      <c r="AL37" s="1124"/>
      <c r="AM37" s="1124"/>
      <c r="AN37" s="1125"/>
      <c r="AO37" s="312">
        <v>5551</v>
      </c>
      <c r="AP37" s="312">
        <v>74</v>
      </c>
      <c r="AQ37" s="313">
        <v>897</v>
      </c>
      <c r="AR37" s="314">
        <v>-91.8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547</v>
      </c>
      <c r="AL38" s="1127"/>
      <c r="AM38" s="1127"/>
      <c r="AN38" s="1128"/>
      <c r="AO38" s="315" t="s">
        <v>528</v>
      </c>
      <c r="AP38" s="315" t="s">
        <v>528</v>
      </c>
      <c r="AQ38" s="316">
        <v>0</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548</v>
      </c>
      <c r="AL39" s="1127"/>
      <c r="AM39" s="1127"/>
      <c r="AN39" s="1128"/>
      <c r="AO39" s="312">
        <v>-98443</v>
      </c>
      <c r="AP39" s="312">
        <v>-1316</v>
      </c>
      <c r="AQ39" s="313">
        <v>-4061</v>
      </c>
      <c r="AR39" s="314">
        <v>-67.599999999999994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549</v>
      </c>
      <c r="AL40" s="1124"/>
      <c r="AM40" s="1124"/>
      <c r="AN40" s="1125"/>
      <c r="AO40" s="312">
        <v>-4716925</v>
      </c>
      <c r="AP40" s="312">
        <v>-63065</v>
      </c>
      <c r="AQ40" s="313">
        <v>-45961</v>
      </c>
      <c r="AR40" s="314">
        <v>37.200000000000003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303</v>
      </c>
      <c r="AL41" s="1130"/>
      <c r="AM41" s="1130"/>
      <c r="AN41" s="1131"/>
      <c r="AO41" s="312">
        <v>2347127</v>
      </c>
      <c r="AP41" s="312">
        <v>31381</v>
      </c>
      <c r="AQ41" s="313">
        <v>18937</v>
      </c>
      <c r="AR41" s="314">
        <v>65.7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519</v>
      </c>
      <c r="AN49" s="1118" t="s">
        <v>553</v>
      </c>
      <c r="AO49" s="1119"/>
      <c r="AP49" s="1119"/>
      <c r="AQ49" s="1119"/>
      <c r="AR49" s="112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12199462</v>
      </c>
      <c r="AN51" s="334">
        <v>152784</v>
      </c>
      <c r="AO51" s="335">
        <v>136.1</v>
      </c>
      <c r="AP51" s="336">
        <v>79245</v>
      </c>
      <c r="AQ51" s="337">
        <v>26.4</v>
      </c>
      <c r="AR51" s="338">
        <v>109.7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4134397</v>
      </c>
      <c r="AN52" s="342">
        <v>51778</v>
      </c>
      <c r="AO52" s="343">
        <v>49.8</v>
      </c>
      <c r="AP52" s="344">
        <v>40378</v>
      </c>
      <c r="AQ52" s="345">
        <v>26.3</v>
      </c>
      <c r="AR52" s="346">
        <v>23.5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7423011</v>
      </c>
      <c r="AN53" s="334">
        <v>94445</v>
      </c>
      <c r="AO53" s="335">
        <v>-38.200000000000003</v>
      </c>
      <c r="AP53" s="336">
        <v>71604</v>
      </c>
      <c r="AQ53" s="337">
        <v>-9.6</v>
      </c>
      <c r="AR53" s="338">
        <v>-28.6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3106436</v>
      </c>
      <c r="AN54" s="342">
        <v>39524</v>
      </c>
      <c r="AO54" s="343">
        <v>-23.7</v>
      </c>
      <c r="AP54" s="344">
        <v>45121</v>
      </c>
      <c r="AQ54" s="345">
        <v>11.7</v>
      </c>
      <c r="AR54" s="346">
        <v>-35.4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4187507</v>
      </c>
      <c r="AN55" s="334">
        <v>54108</v>
      </c>
      <c r="AO55" s="335">
        <v>-42.7</v>
      </c>
      <c r="AP55" s="336">
        <v>67009</v>
      </c>
      <c r="AQ55" s="337">
        <v>-6.4</v>
      </c>
      <c r="AR55" s="338">
        <v>-36.299999999999997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2558058</v>
      </c>
      <c r="AN56" s="342">
        <v>33053</v>
      </c>
      <c r="AO56" s="343">
        <v>-16.399999999999999</v>
      </c>
      <c r="AP56" s="344">
        <v>43028</v>
      </c>
      <c r="AQ56" s="345">
        <v>-4.5999999999999996</v>
      </c>
      <c r="AR56" s="346">
        <v>-11.8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2699840</v>
      </c>
      <c r="AN57" s="334">
        <v>35468</v>
      </c>
      <c r="AO57" s="335">
        <v>-34.4</v>
      </c>
      <c r="AP57" s="336">
        <v>40807</v>
      </c>
      <c r="AQ57" s="337">
        <v>-39.1</v>
      </c>
      <c r="AR57" s="338">
        <v>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924537</v>
      </c>
      <c r="AN58" s="342">
        <v>12146</v>
      </c>
      <c r="AO58" s="343">
        <v>-63.3</v>
      </c>
      <c r="AP58" s="344">
        <v>19520</v>
      </c>
      <c r="AQ58" s="345">
        <v>-54.6</v>
      </c>
      <c r="AR58" s="346">
        <v>-8.6999999999999993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2196798</v>
      </c>
      <c r="AN59" s="334">
        <v>29371</v>
      </c>
      <c r="AO59" s="335">
        <v>-17.2</v>
      </c>
      <c r="AP59" s="336">
        <v>37343</v>
      </c>
      <c r="AQ59" s="337">
        <v>-8.5</v>
      </c>
      <c r="AR59" s="338">
        <v>-8.6999999999999993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749741</v>
      </c>
      <c r="AN60" s="342">
        <v>10024</v>
      </c>
      <c r="AO60" s="343">
        <v>-17.5</v>
      </c>
      <c r="AP60" s="344">
        <v>17633</v>
      </c>
      <c r="AQ60" s="345">
        <v>-9.6999999999999993</v>
      </c>
      <c r="AR60" s="346">
        <v>-7.8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5741324</v>
      </c>
      <c r="AN61" s="349">
        <v>73235</v>
      </c>
      <c r="AO61" s="350">
        <v>0.7</v>
      </c>
      <c r="AP61" s="351">
        <v>59202</v>
      </c>
      <c r="AQ61" s="352">
        <v>-7.4</v>
      </c>
      <c r="AR61" s="338">
        <v>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2294634</v>
      </c>
      <c r="AN62" s="342">
        <v>29305</v>
      </c>
      <c r="AO62" s="343">
        <v>-14.2</v>
      </c>
      <c r="AP62" s="344">
        <v>33136</v>
      </c>
      <c r="AQ62" s="345">
        <v>-6.2</v>
      </c>
      <c r="AR62" s="346">
        <v>-8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WaHY8gZQvvkVahQfgjEJlToytbqZ8k90OjMOWH2wz/Aeb0FpzyqpI+JY3w6l0s7ccgOBi6G+p+JAK0AnehEVQ==" saltValue="QHVyDETD12sk68ncl7f3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7ToBgGtjkaF40ax+qhC/vCYIkWNjMb483zssLt7xaIlok1Yqc+cX0qmRWuUR6BTLI/fjvTUxo+Du389cx5r4Pw==" saltValue="PJdvcU4Ei8yj5KTpcQTh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Wiy11TVaFnbyC5h7XQKEhM+f3wGc/CcpZKJp4QlatMFBkRVIUhkjg8C75qThLQ8rGSn8fb4IBACsR5OJMkiYDA==" saltValue="Ibu8B9KFoEmt+tO/+x9P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42" t="s">
        <v>3</v>
      </c>
      <c r="D47" s="1142"/>
      <c r="E47" s="1143"/>
      <c r="F47" s="11">
        <v>21.46</v>
      </c>
      <c r="G47" s="12">
        <v>19.41</v>
      </c>
      <c r="H47" s="12">
        <v>20.55</v>
      </c>
      <c r="I47" s="12">
        <v>18.41</v>
      </c>
      <c r="J47" s="13">
        <v>16.3</v>
      </c>
    </row>
    <row r="48" spans="2:10" ht="57.75" customHeight="1" x14ac:dyDescent="0.15">
      <c r="B48" s="14"/>
      <c r="C48" s="1144" t="s">
        <v>4</v>
      </c>
      <c r="D48" s="1144"/>
      <c r="E48" s="1145"/>
      <c r="F48" s="15">
        <v>4.04</v>
      </c>
      <c r="G48" s="16">
        <v>6.25</v>
      </c>
      <c r="H48" s="16">
        <v>3.11</v>
      </c>
      <c r="I48" s="16">
        <v>4.25</v>
      </c>
      <c r="J48" s="17">
        <v>4.3</v>
      </c>
    </row>
    <row r="49" spans="2:10" ht="57.75" customHeight="1" thickBot="1" x14ac:dyDescent="0.2">
      <c r="B49" s="18"/>
      <c r="C49" s="1146" t="s">
        <v>5</v>
      </c>
      <c r="D49" s="1146"/>
      <c r="E49" s="1147"/>
      <c r="F49" s="19" t="s">
        <v>574</v>
      </c>
      <c r="G49" s="20" t="s">
        <v>575</v>
      </c>
      <c r="H49" s="20" t="s">
        <v>576</v>
      </c>
      <c r="I49" s="20" t="s">
        <v>577</v>
      </c>
      <c r="J49" s="21" t="s">
        <v>578</v>
      </c>
    </row>
    <row r="50" spans="2:10" x14ac:dyDescent="0.15"/>
  </sheetData>
  <sheetProtection algorithmName="SHA-512" hashValue="G1+JZx+lOMvZE9oW5c4x+iiIDL4Gqj3JJh3yqc74Seai8TKsa7nhEPDsx0SN1NNgJHqM35wjtzeu/BkSnJzRNA==" saltValue="Il340f2bmeWskd5u90wt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財政経営課　金澤健治（9-100-1920）</cp:lastModifiedBy>
  <cp:lastPrinted>2024-03-18T00:51:55Z</cp:lastPrinted>
  <dcterms:created xsi:type="dcterms:W3CDTF">2024-02-04T23:58:40Z</dcterms:created>
  <dcterms:modified xsi:type="dcterms:W3CDTF">2024-03-18T01:38:59Z</dcterms:modified>
  <cp:category/>
</cp:coreProperties>
</file>